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320" windowHeight="11760" activeTab="0"/>
  </bookViews>
  <sheets>
    <sheet name="Sheet2" sheetId="1" r:id="rId1"/>
    <sheet name="Foaie1" sheetId="2" r:id="rId2"/>
    <sheet name="Foaie2" sheetId="3" r:id="rId3"/>
  </sheets>
  <definedNames>
    <definedName name="_xlnm.Print_Area" localSheetId="0">'Sheet2'!$A$1:$Y$60</definedName>
  </definedNames>
  <calcPr fullCalcOnLoad="1"/>
</workbook>
</file>

<file path=xl/sharedStrings.xml><?xml version="1.0" encoding="utf-8"?>
<sst xmlns="http://schemas.openxmlformats.org/spreadsheetml/2006/main" count="286" uniqueCount="112">
  <si>
    <t>Disciplina de invatamant</t>
  </si>
  <si>
    <t>NrCrt</t>
  </si>
  <si>
    <t>SumaCtrl</t>
  </si>
  <si>
    <t>Valid</t>
  </si>
  <si>
    <t>Titular: Ion Popescu</t>
  </si>
  <si>
    <t>C1(%)</t>
  </si>
  <si>
    <t>C2 (%)</t>
  </si>
  <si>
    <t>C3 (%)</t>
  </si>
  <si>
    <t>C4 (%)</t>
  </si>
  <si>
    <t>C5 (%)</t>
  </si>
  <si>
    <t>C6 (%)</t>
  </si>
  <si>
    <t>CT1 (%)</t>
  </si>
  <si>
    <t>CT2 (%)</t>
  </si>
  <si>
    <t>CT3 (%)</t>
  </si>
  <si>
    <t>Nr.credite alocate disciplinei</t>
  </si>
  <si>
    <t>C1 (credite)</t>
  </si>
  <si>
    <t>C3 (credite)</t>
  </si>
  <si>
    <t>C4 (credite)</t>
  </si>
  <si>
    <t>C2 (credite)</t>
  </si>
  <si>
    <t>C5 (credite)</t>
  </si>
  <si>
    <t>C6 (credite)</t>
  </si>
  <si>
    <t>CT1 (credite)</t>
  </si>
  <si>
    <t>CT2 (credite)</t>
  </si>
  <si>
    <t>CT3 (credite)</t>
  </si>
  <si>
    <t>Analiza matematica</t>
  </si>
  <si>
    <t>Algebra si geometrie</t>
  </si>
  <si>
    <t>Utilizarea si  programarea calculatoarelor</t>
  </si>
  <si>
    <t>Materiale si tehnologii 1 (Mecanica)</t>
  </si>
  <si>
    <t xml:space="preserve">Microeconomie </t>
  </si>
  <si>
    <t>Practica</t>
  </si>
  <si>
    <t>Limba engleza</t>
  </si>
  <si>
    <t>Educatie fizica</t>
  </si>
  <si>
    <t>Matematici speciale</t>
  </si>
  <si>
    <t>Chimie generala</t>
  </si>
  <si>
    <t>Grafica tehnica asistata de calculator, desen tehnic</t>
  </si>
  <si>
    <t xml:space="preserve">Macroeconomie </t>
  </si>
  <si>
    <t>Comunicare si relatii interumane</t>
  </si>
  <si>
    <t>Cultura si civilizatie</t>
  </si>
  <si>
    <t>Fundamente de inginerie electrica si electronica</t>
  </si>
  <si>
    <t>Cercetări operaţionale</t>
  </si>
  <si>
    <t xml:space="preserve">Matematica asistata pe calculator </t>
  </si>
  <si>
    <t>Fundamente de inginerie mecanica</t>
  </si>
  <si>
    <t>Teoria si ingineria sistemelor</t>
  </si>
  <si>
    <t>Drept, legislatie si tehnici comerciale</t>
  </si>
  <si>
    <t>Utilaje, instalatii si echipamente</t>
  </si>
  <si>
    <t>Fundamente de automatizari</t>
  </si>
  <si>
    <t>Bazele managementului 1</t>
  </si>
  <si>
    <t>Finanţe, banci, asigurari</t>
  </si>
  <si>
    <t>Bazele contabilitatii</t>
  </si>
  <si>
    <t>Rezistenţa materialelor</t>
  </si>
  <si>
    <t>Contabilitatea intreprinderii</t>
  </si>
  <si>
    <t>Bazele managementului 2</t>
  </si>
  <si>
    <t>Logistica</t>
  </si>
  <si>
    <t>Ergonomie</t>
  </si>
  <si>
    <t>Ingineria si managementul calitatii</t>
  </si>
  <si>
    <t xml:space="preserve">Fizica </t>
  </si>
  <si>
    <t>Disciplina optionala independenta 1 din setul setul 1 L.1.5 -Analiza economico-financiara/Previziune si vanzari/Managementul si calitatea mediului</t>
  </si>
  <si>
    <t>Disciplina optionala independenta 2 din setul 2 L.2.6- Managementul resurselor umane/Managementul de personal/Conducerea resursei umane</t>
  </si>
  <si>
    <t>Disciplina optionala independenta 3 din setul 2 L.2.6- Sisteme informatice in management /Baze de date pentru afaceri/ Informatica de gestiune</t>
  </si>
  <si>
    <t xml:space="preserve">Disciplina optionala independenta 4 din setul L.IV.-Inginerie Economica/Managementul relatiilor cu furnizorii/Managementul achizitiilor publice </t>
  </si>
  <si>
    <t>Disciplina optionala independenta 5 din setul L.V.-Ingineria şi managementul valorii/Ingineria valorii/Managementul valorii</t>
  </si>
  <si>
    <t>Marketing I</t>
  </si>
  <si>
    <t>Marketing II</t>
  </si>
  <si>
    <t xml:space="preserve">Elaborare lucrare de licenta </t>
  </si>
  <si>
    <t xml:space="preserve">Sustinere examen de  licenta  </t>
  </si>
  <si>
    <t>Materiale si tehnologii  II</t>
  </si>
  <si>
    <t>Validare</t>
  </si>
  <si>
    <t>Nr. total credite alocate</t>
  </si>
  <si>
    <t>Statica</t>
  </si>
  <si>
    <t>Construcţii civile şi industriale</t>
  </si>
  <si>
    <r>
      <t xml:space="preserve">Disciplina optionala independenta 2 din setul 2 L.2.6- </t>
    </r>
    <r>
      <rPr>
        <b/>
        <sz val="11"/>
        <rFont val="Times New Roman"/>
        <family val="1"/>
      </rPr>
      <t>Managementul resurselor umane</t>
    </r>
    <r>
      <rPr>
        <sz val="11"/>
        <rFont val="Times New Roman"/>
        <family val="1"/>
      </rPr>
      <t>/Managementul de personal/Conducerea resursei umane</t>
    </r>
  </si>
  <si>
    <r>
      <t xml:space="preserve">Disciplina optionala independenta 3 din setul 2 L.2.6- </t>
    </r>
    <r>
      <rPr>
        <b/>
        <sz val="11"/>
        <rFont val="Times New Roman"/>
        <family val="1"/>
      </rPr>
      <t>Sisteme informatice in management</t>
    </r>
    <r>
      <rPr>
        <sz val="11"/>
        <rFont val="Times New Roman"/>
        <family val="1"/>
      </rPr>
      <t xml:space="preserve"> /Baze de date pentru afaceri/ Informatica de gestiune</t>
    </r>
  </si>
  <si>
    <t>Căi de comunicaţii terestre</t>
  </si>
  <si>
    <t>Geotehnică şi fundaţii</t>
  </si>
  <si>
    <t>Construcţii din beton</t>
  </si>
  <si>
    <r>
      <t>Disciplina optionala independenta 5 din setul L.V.</t>
    </r>
    <r>
      <rPr>
        <b/>
        <sz val="10"/>
        <rFont val="Times New Roman"/>
        <family val="1"/>
      </rPr>
      <t>-Ingineria şi managementul valorii/</t>
    </r>
    <r>
      <rPr>
        <sz val="10"/>
        <rFont val="Times New Roman"/>
        <family val="1"/>
      </rPr>
      <t>Ingineria valorii/Managementul valorii</t>
    </r>
  </si>
  <si>
    <t>Disciplina optionala impachetata 6 din setul P.II.-Construcţii metalice</t>
  </si>
  <si>
    <t>Disciplina optionala impachetata 7 din setul P.II.-Tehnologia construcţiilor hidrotehnice şi de îmbunătăţiri funciare</t>
  </si>
  <si>
    <t>CONSTRUCTII</t>
  </si>
  <si>
    <t>TOTAL</t>
  </si>
  <si>
    <t>C1</t>
  </si>
  <si>
    <t>C2</t>
  </si>
  <si>
    <t>C3</t>
  </si>
  <si>
    <t>C4</t>
  </si>
  <si>
    <t>C5</t>
  </si>
  <si>
    <t>C6</t>
  </si>
  <si>
    <t>CT1</t>
  </si>
  <si>
    <t>CT2</t>
  </si>
  <si>
    <t>CT3</t>
  </si>
  <si>
    <t>Disciplina optionala impachetata 8 din setul P.II.-Managementul construcţiilor I</t>
  </si>
  <si>
    <t>Disciplina optionala impachetata 9 din setul P.II.-Tehnologia construcţiilor civile şi industriale</t>
  </si>
  <si>
    <t>Disciplina optionala impachetata 10 din setul P.II.-Instalaţii în construcţii</t>
  </si>
  <si>
    <t>Disciplina optionala impusa 12 din setul P.II.-Ingineria organizării şantierelor şi probleme speciale de organizare</t>
  </si>
  <si>
    <t>Disciplina optionala impusa 14 din setul P.II.-Tehnologia construcţiilor de CFDP</t>
  </si>
  <si>
    <t>Disciplina optionala impusa 13 din setul P.II.-Conducerea producţiei asistată de calculator</t>
  </si>
  <si>
    <t>Disciplina optionala impusa 11 din setul P.II.-Managementul construcţiilor 2</t>
  </si>
  <si>
    <t>Materiale si tehnologii I</t>
  </si>
  <si>
    <t>Limba engleza (1+2)</t>
  </si>
  <si>
    <t>Practica (1+2+3)</t>
  </si>
  <si>
    <t>Disciplina optionala independenta 1 din setul setul 1 L.1.5 -Analiza economico-financiara/Analiza performantelor antreprenoriale/Analiza performantelor economice ale intreprinderii</t>
  </si>
  <si>
    <t>Marketing 2</t>
  </si>
  <si>
    <t>Disciplina optionala impachetata 6 din setul P.II.-Construcţii metalice/Constructii din lemn/Constructii pentru CCIA</t>
  </si>
  <si>
    <t>Disciplina optionala impachetata 7 din setul P.II.-Tehnologia construcţiilor hidrotehnice şi de îmbunătăţiri funciare/Tehnologia CFDP I/Constructia si intretinerea drumurilor si autostrazilor</t>
  </si>
  <si>
    <t>Disciplina optionala impachetata 8 din setul P.II.-Managementul construcţiilor I/Organizarea si conducerea intreprinderilor de constructii/Analiza de sistem a intreprinderii de constructii</t>
  </si>
  <si>
    <t>Disciplina optionala impachetata 10 din setul P.II.-Instalaţii în construcţii/Gospodarirea deponeelor menajere/Amenajari cu apa si canalizare</t>
  </si>
  <si>
    <t>Disciplina optionala impachetata 9 din setul P.II.-Tehnologia construcţiilor civile şi industriale 1/Siguranta circulatiei/Lucrari de arta</t>
  </si>
  <si>
    <t>Disciplina optionala impusa 11 din setul P.II.-Managementul construcţiilor 2 / Gestiunea intreprinderilor de constructii/Subsistemele de intrare si iesire a intreprinderii de constructii</t>
  </si>
  <si>
    <t>Disciplina optionala impusa 13 din setul P.II.-Conducerea producţiei asistată de calculator/Sisteme informatice pentru conducerea productiei de constructii/Gestiunea productiei de constructii si montaje</t>
  </si>
  <si>
    <t>Disciplina optionala impusa 14 din setul P.II.-Tehnologia construcţiilor de CFDP/Tehnologia constructiilor civile si industriale II/Tehnologie ICCHIF II</t>
  </si>
  <si>
    <t>Disciplina optionala impusa 12 din setul P.II.-Ingineria organizării şantierelor /Metode si tehnici de programarea executiei lucrarilor de constructii/Optimizarea executiei lucrarilor de constructii</t>
  </si>
  <si>
    <t>Educatie fizica (1+2+3+4)</t>
  </si>
  <si>
    <r>
      <t>Disciplina optionala independenta 4 din setul L.IV.-</t>
    </r>
    <r>
      <rPr>
        <b/>
        <sz val="10"/>
        <rFont val="Times New Roman"/>
        <family val="1"/>
      </rPr>
      <t>Inginerie Economica</t>
    </r>
    <r>
      <rPr>
        <sz val="10"/>
        <rFont val="Times New Roman"/>
        <family val="1"/>
      </rPr>
      <t>/ Evaluarea intreprinderii/ Diagnosticul si planificarea activitatii firmei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</si>
</sst>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3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right" vertical="center"/>
    </xf>
    <xf numFmtId="0" fontId="0" fillId="35" borderId="10" xfId="0" applyFill="1" applyBorder="1" applyAlignment="1">
      <alignment horizontal="right" vertical="center"/>
    </xf>
    <xf numFmtId="0" fontId="4" fillId="35" borderId="12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 wrapText="1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/>
    </xf>
    <xf numFmtId="10" fontId="8" fillId="0" borderId="10" xfId="59" applyNumberFormat="1" applyFont="1" applyBorder="1" applyAlignment="1">
      <alignment horizontal="center"/>
    </xf>
    <xf numFmtId="9" fontId="0" fillId="0" borderId="10" xfId="0" applyNumberFormat="1" applyBorder="1" applyAlignment="1" applyProtection="1">
      <alignment horizontal="center"/>
      <protection/>
    </xf>
    <xf numFmtId="0" fontId="3" fillId="35" borderId="10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0" fillId="0" borderId="21" xfId="0" applyBorder="1" applyAlignment="1">
      <alignment horizontal="right" vertical="center"/>
    </xf>
    <xf numFmtId="0" fontId="3" fillId="0" borderId="13" xfId="0" applyFont="1" applyBorder="1" applyAlignment="1">
      <alignment vertical="top" wrapText="1"/>
    </xf>
    <xf numFmtId="0" fontId="3" fillId="35" borderId="20" xfId="0" applyFont="1" applyFill="1" applyBorder="1" applyAlignment="1">
      <alignment vertical="top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5"/>
  <sheetViews>
    <sheetView tabSelected="1" zoomScale="90" zoomScaleNormal="90" zoomScalePageLayoutView="0" workbookViewId="0" topLeftCell="A1">
      <pane xSplit="2" ySplit="2" topLeftCell="C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7" sqref="B47"/>
    </sheetView>
  </sheetViews>
  <sheetFormatPr defaultColWidth="9.140625" defaultRowHeight="12.75"/>
  <cols>
    <col min="1" max="1" width="5.8515625" style="1" customWidth="1"/>
    <col min="2" max="2" width="46.00390625" style="1" customWidth="1"/>
    <col min="3" max="11" width="8.8515625" style="1" hidden="1" customWidth="1"/>
    <col min="12" max="12" width="8.8515625" style="4" hidden="1" customWidth="1"/>
    <col min="13" max="13" width="8.28125" style="4" hidden="1" customWidth="1"/>
    <col min="14" max="14" width="10.28125" style="1" customWidth="1"/>
    <col min="16" max="23" width="7.7109375" style="0" bestFit="1" customWidth="1"/>
    <col min="24" max="24" width="7.57421875" style="0" bestFit="1" customWidth="1"/>
    <col min="25" max="25" width="7.7109375" style="0" bestFit="1" customWidth="1"/>
  </cols>
  <sheetData>
    <row r="1" spans="1:13" ht="12.75">
      <c r="A1" s="18" t="s">
        <v>4</v>
      </c>
      <c r="B1" s="2" t="s">
        <v>78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25" ht="39" thickBot="1">
      <c r="A2" s="6" t="s">
        <v>1</v>
      </c>
      <c r="B2" s="6" t="s">
        <v>0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7" t="s">
        <v>2</v>
      </c>
      <c r="M2" s="7" t="s">
        <v>3</v>
      </c>
      <c r="N2" s="9" t="s">
        <v>14</v>
      </c>
      <c r="O2" s="10" t="s">
        <v>15</v>
      </c>
      <c r="P2" s="10" t="s">
        <v>18</v>
      </c>
      <c r="Q2" s="10" t="s">
        <v>16</v>
      </c>
      <c r="R2" s="10" t="s">
        <v>17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67</v>
      </c>
      <c r="Y2" s="34" t="s">
        <v>66</v>
      </c>
    </row>
    <row r="3" spans="1:25" ht="16.5" thickBot="1" thickTop="1">
      <c r="A3" s="11">
        <v>1</v>
      </c>
      <c r="B3" s="14" t="s">
        <v>24</v>
      </c>
      <c r="C3" s="12">
        <v>100</v>
      </c>
      <c r="D3" s="12"/>
      <c r="E3" s="12"/>
      <c r="F3" s="12"/>
      <c r="G3" s="12"/>
      <c r="H3" s="12"/>
      <c r="I3" s="12"/>
      <c r="J3" s="12"/>
      <c r="K3" s="12"/>
      <c r="L3" s="3">
        <f aca="true" t="shared" si="0" ref="L3:L58">SUM(C3:K3)</f>
        <v>100</v>
      </c>
      <c r="M3" s="8" t="str">
        <f>IF(L3=100,"OK",IF(L3=0,"","ERONAT"))</f>
        <v>OK</v>
      </c>
      <c r="N3" s="26">
        <v>4</v>
      </c>
      <c r="O3" s="13">
        <f>(C3*$N3)/100</f>
        <v>4</v>
      </c>
      <c r="P3" s="13">
        <f aca="true" t="shared" si="1" ref="P3:W3">(D3*$N3)/100</f>
        <v>0</v>
      </c>
      <c r="Q3" s="13">
        <f t="shared" si="1"/>
        <v>0</v>
      </c>
      <c r="R3" s="13">
        <f t="shared" si="1"/>
        <v>0</v>
      </c>
      <c r="S3" s="13">
        <f t="shared" si="1"/>
        <v>0</v>
      </c>
      <c r="T3" s="13">
        <f t="shared" si="1"/>
        <v>0</v>
      </c>
      <c r="U3" s="13">
        <f t="shared" si="1"/>
        <v>0</v>
      </c>
      <c r="V3" s="13">
        <f t="shared" si="1"/>
        <v>0</v>
      </c>
      <c r="W3" s="13">
        <f t="shared" si="1"/>
        <v>0</v>
      </c>
      <c r="X3" s="11">
        <f>SUM(O3:W3)</f>
        <v>4</v>
      </c>
      <c r="Y3" s="33" t="str">
        <f>IF(N3=X3,"OK","EROARE")</f>
        <v>OK</v>
      </c>
    </row>
    <row r="4" spans="1:25" ht="15.75" thickBot="1">
      <c r="A4" s="11">
        <v>2</v>
      </c>
      <c r="B4" s="15" t="s">
        <v>25</v>
      </c>
      <c r="C4" s="12">
        <v>100</v>
      </c>
      <c r="D4" s="12"/>
      <c r="E4" s="12"/>
      <c r="F4" s="12"/>
      <c r="G4" s="12"/>
      <c r="H4" s="12"/>
      <c r="I4" s="12"/>
      <c r="J4" s="12"/>
      <c r="K4" s="12"/>
      <c r="L4" s="3">
        <f t="shared" si="0"/>
        <v>100</v>
      </c>
      <c r="M4" s="8" t="str">
        <f>IF(L4=100,"OK",IF(L4=0,"","ERONAT"))</f>
        <v>OK</v>
      </c>
      <c r="N4" s="26">
        <v>4</v>
      </c>
      <c r="O4" s="13">
        <f aca="true" t="shared" si="2" ref="O4:O12">(C4*$N4)/100</f>
        <v>4</v>
      </c>
      <c r="P4" s="13">
        <f aca="true" t="shared" si="3" ref="P4:P12">(D4*$N4)/100</f>
        <v>0</v>
      </c>
      <c r="Q4" s="13">
        <f aca="true" t="shared" si="4" ref="Q4:Q12">(E4*$N4)/100</f>
        <v>0</v>
      </c>
      <c r="R4" s="13">
        <f aca="true" t="shared" si="5" ref="R4:R12">(F4*$N4)/100</f>
        <v>0</v>
      </c>
      <c r="S4" s="13">
        <f aca="true" t="shared" si="6" ref="S4:S12">(G4*$N4)/100</f>
        <v>0</v>
      </c>
      <c r="T4" s="13">
        <f aca="true" t="shared" si="7" ref="T4:T12">(H4*$N4)/100</f>
        <v>0</v>
      </c>
      <c r="U4" s="13">
        <f aca="true" t="shared" si="8" ref="U4:U12">(I4*$N4)/100</f>
        <v>0</v>
      </c>
      <c r="V4" s="13">
        <f aca="true" t="shared" si="9" ref="V4:V12">(J4*$N4)/100</f>
        <v>0</v>
      </c>
      <c r="W4" s="13">
        <f aca="true" t="shared" si="10" ref="W4:W12">(K4*$N4)/100</f>
        <v>0</v>
      </c>
      <c r="X4" s="11">
        <f aca="true" t="shared" si="11" ref="X4:X57">SUM(O4:W4)</f>
        <v>4</v>
      </c>
      <c r="Y4" s="33" t="str">
        <f aca="true" t="shared" si="12" ref="Y4:Y57">IF(N4=X4,"OK","EROARE")</f>
        <v>OK</v>
      </c>
    </row>
    <row r="5" spans="1:25" ht="15.75" thickBot="1">
      <c r="A5" s="11">
        <v>3</v>
      </c>
      <c r="B5" s="21" t="s">
        <v>55</v>
      </c>
      <c r="C5" s="12">
        <v>100</v>
      </c>
      <c r="D5" s="12"/>
      <c r="E5" s="12"/>
      <c r="F5" s="12"/>
      <c r="G5" s="12"/>
      <c r="H5" s="12"/>
      <c r="I5" s="12"/>
      <c r="J5" s="12"/>
      <c r="K5" s="12"/>
      <c r="L5" s="3">
        <f t="shared" si="0"/>
        <v>100</v>
      </c>
      <c r="M5" s="8" t="str">
        <f aca="true" t="shared" si="13" ref="M5:M57">IF(L5=100,"OK",IF(L5=0,"","ERONAT"))</f>
        <v>OK</v>
      </c>
      <c r="N5" s="26">
        <v>4</v>
      </c>
      <c r="O5" s="13">
        <f t="shared" si="2"/>
        <v>4</v>
      </c>
      <c r="P5" s="13">
        <f t="shared" si="3"/>
        <v>0</v>
      </c>
      <c r="Q5" s="13">
        <f t="shared" si="4"/>
        <v>0</v>
      </c>
      <c r="R5" s="13">
        <f t="shared" si="5"/>
        <v>0</v>
      </c>
      <c r="S5" s="13">
        <f t="shared" si="6"/>
        <v>0</v>
      </c>
      <c r="T5" s="13">
        <f t="shared" si="7"/>
        <v>0</v>
      </c>
      <c r="U5" s="13">
        <f t="shared" si="8"/>
        <v>0</v>
      </c>
      <c r="V5" s="13">
        <f t="shared" si="9"/>
        <v>0</v>
      </c>
      <c r="W5" s="13">
        <f t="shared" si="10"/>
        <v>0</v>
      </c>
      <c r="X5" s="11">
        <f t="shared" si="11"/>
        <v>4</v>
      </c>
      <c r="Y5" s="33" t="str">
        <f t="shared" si="12"/>
        <v>OK</v>
      </c>
    </row>
    <row r="6" spans="1:25" ht="15.75" thickBot="1">
      <c r="A6" s="11">
        <v>4</v>
      </c>
      <c r="B6" s="15" t="s">
        <v>26</v>
      </c>
      <c r="C6" s="12">
        <v>50</v>
      </c>
      <c r="D6" s="12"/>
      <c r="E6" s="12">
        <v>20</v>
      </c>
      <c r="F6" s="12">
        <v>20</v>
      </c>
      <c r="G6" s="12">
        <v>10</v>
      </c>
      <c r="H6" s="12"/>
      <c r="I6" s="12"/>
      <c r="J6" s="12"/>
      <c r="K6" s="12"/>
      <c r="L6" s="3">
        <f t="shared" si="0"/>
        <v>100</v>
      </c>
      <c r="M6" s="8" t="str">
        <f t="shared" si="13"/>
        <v>OK</v>
      </c>
      <c r="N6" s="26">
        <v>5</v>
      </c>
      <c r="O6" s="13">
        <f t="shared" si="2"/>
        <v>2.5</v>
      </c>
      <c r="P6" s="13">
        <f t="shared" si="3"/>
        <v>0</v>
      </c>
      <c r="Q6" s="13">
        <f t="shared" si="4"/>
        <v>1</v>
      </c>
      <c r="R6" s="13">
        <f t="shared" si="5"/>
        <v>1</v>
      </c>
      <c r="S6" s="13">
        <f t="shared" si="6"/>
        <v>0.5</v>
      </c>
      <c r="T6" s="13">
        <f t="shared" si="7"/>
        <v>0</v>
      </c>
      <c r="U6" s="13">
        <f t="shared" si="8"/>
        <v>0</v>
      </c>
      <c r="V6" s="13">
        <f t="shared" si="9"/>
        <v>0</v>
      </c>
      <c r="W6" s="13">
        <f t="shared" si="10"/>
        <v>0</v>
      </c>
      <c r="X6" s="11">
        <f t="shared" si="11"/>
        <v>5</v>
      </c>
      <c r="Y6" s="33" t="str">
        <f t="shared" si="12"/>
        <v>OK</v>
      </c>
    </row>
    <row r="7" spans="1:25" ht="18" customHeight="1" thickBot="1">
      <c r="A7" s="11">
        <v>5</v>
      </c>
      <c r="B7" s="15" t="s">
        <v>96</v>
      </c>
      <c r="C7" s="12">
        <v>50</v>
      </c>
      <c r="D7" s="12">
        <v>50</v>
      </c>
      <c r="E7" s="12"/>
      <c r="F7" s="12"/>
      <c r="G7" s="12"/>
      <c r="H7" s="12"/>
      <c r="I7" s="12"/>
      <c r="J7" s="12"/>
      <c r="K7" s="12"/>
      <c r="L7" s="3">
        <f t="shared" si="0"/>
        <v>100</v>
      </c>
      <c r="M7" s="8" t="str">
        <f t="shared" si="13"/>
        <v>OK</v>
      </c>
      <c r="N7" s="26">
        <v>4</v>
      </c>
      <c r="O7" s="13">
        <f t="shared" si="2"/>
        <v>2</v>
      </c>
      <c r="P7" s="13">
        <f t="shared" si="3"/>
        <v>2</v>
      </c>
      <c r="Q7" s="13">
        <f t="shared" si="4"/>
        <v>0</v>
      </c>
      <c r="R7" s="13">
        <f t="shared" si="5"/>
        <v>0</v>
      </c>
      <c r="S7" s="13">
        <f t="shared" si="6"/>
        <v>0</v>
      </c>
      <c r="T7" s="13">
        <f t="shared" si="7"/>
        <v>0</v>
      </c>
      <c r="U7" s="13">
        <f t="shared" si="8"/>
        <v>0</v>
      </c>
      <c r="V7" s="13">
        <f t="shared" si="9"/>
        <v>0</v>
      </c>
      <c r="W7" s="13">
        <f t="shared" si="10"/>
        <v>0</v>
      </c>
      <c r="X7" s="11">
        <f t="shared" si="11"/>
        <v>4</v>
      </c>
      <c r="Y7" s="33" t="str">
        <f t="shared" si="12"/>
        <v>OK</v>
      </c>
    </row>
    <row r="8" spans="1:25" ht="15.75" thickBot="1">
      <c r="A8" s="11">
        <v>6</v>
      </c>
      <c r="B8" s="15" t="s">
        <v>28</v>
      </c>
      <c r="C8" s="12">
        <v>25</v>
      </c>
      <c r="D8" s="12">
        <v>25</v>
      </c>
      <c r="E8" s="12"/>
      <c r="F8" s="12">
        <v>25</v>
      </c>
      <c r="G8" s="12"/>
      <c r="H8" s="12">
        <v>25</v>
      </c>
      <c r="I8" s="12"/>
      <c r="J8" s="12"/>
      <c r="K8" s="12"/>
      <c r="L8" s="3">
        <f t="shared" si="0"/>
        <v>100</v>
      </c>
      <c r="M8" s="8" t="str">
        <f t="shared" si="13"/>
        <v>OK</v>
      </c>
      <c r="N8" s="26">
        <v>5</v>
      </c>
      <c r="O8" s="13">
        <f t="shared" si="2"/>
        <v>1.25</v>
      </c>
      <c r="P8" s="13">
        <f t="shared" si="3"/>
        <v>1.25</v>
      </c>
      <c r="Q8" s="13">
        <f t="shared" si="4"/>
        <v>0</v>
      </c>
      <c r="R8" s="13">
        <f t="shared" si="5"/>
        <v>1.25</v>
      </c>
      <c r="S8" s="13">
        <f t="shared" si="6"/>
        <v>0</v>
      </c>
      <c r="T8" s="13">
        <f t="shared" si="7"/>
        <v>1.25</v>
      </c>
      <c r="U8" s="13">
        <f t="shared" si="8"/>
        <v>0</v>
      </c>
      <c r="V8" s="13">
        <f t="shared" si="9"/>
        <v>0</v>
      </c>
      <c r="W8" s="13">
        <f t="shared" si="10"/>
        <v>0</v>
      </c>
      <c r="X8" s="11">
        <f t="shared" si="11"/>
        <v>5</v>
      </c>
      <c r="Y8" s="33" t="str">
        <f t="shared" si="12"/>
        <v>OK</v>
      </c>
    </row>
    <row r="9" spans="1:25" ht="15.75" thickBot="1">
      <c r="A9" s="11">
        <v>7</v>
      </c>
      <c r="B9" s="21" t="s">
        <v>97</v>
      </c>
      <c r="C9" s="12"/>
      <c r="D9" s="12"/>
      <c r="E9" s="12"/>
      <c r="F9" s="12"/>
      <c r="G9" s="12"/>
      <c r="H9" s="12"/>
      <c r="I9" s="12"/>
      <c r="J9" s="12"/>
      <c r="K9" s="20">
        <v>100</v>
      </c>
      <c r="L9" s="3">
        <f t="shared" si="0"/>
        <v>100</v>
      </c>
      <c r="M9" s="8" t="str">
        <f t="shared" si="13"/>
        <v>OK</v>
      </c>
      <c r="N9" s="27">
        <v>5</v>
      </c>
      <c r="O9" s="13">
        <f t="shared" si="2"/>
        <v>0</v>
      </c>
      <c r="P9" s="13">
        <f t="shared" si="3"/>
        <v>0</v>
      </c>
      <c r="Q9" s="13">
        <f t="shared" si="4"/>
        <v>0</v>
      </c>
      <c r="R9" s="13">
        <f t="shared" si="5"/>
        <v>0</v>
      </c>
      <c r="S9" s="13">
        <f t="shared" si="6"/>
        <v>0</v>
      </c>
      <c r="T9" s="13">
        <f t="shared" si="7"/>
        <v>0</v>
      </c>
      <c r="U9" s="13">
        <f t="shared" si="8"/>
        <v>0</v>
      </c>
      <c r="V9" s="13">
        <f t="shared" si="9"/>
        <v>0</v>
      </c>
      <c r="W9" s="13">
        <f t="shared" si="10"/>
        <v>5</v>
      </c>
      <c r="X9" s="11">
        <f t="shared" si="11"/>
        <v>5</v>
      </c>
      <c r="Y9" s="33" t="str">
        <f t="shared" si="12"/>
        <v>OK</v>
      </c>
    </row>
    <row r="10" spans="1:25" ht="15.75" thickBot="1">
      <c r="A10" s="11">
        <v>8</v>
      </c>
      <c r="B10" s="21" t="s">
        <v>110</v>
      </c>
      <c r="C10" s="12"/>
      <c r="D10" s="12"/>
      <c r="E10" s="12"/>
      <c r="F10" s="12"/>
      <c r="G10" s="12"/>
      <c r="H10" s="12"/>
      <c r="I10" s="12"/>
      <c r="J10" s="20">
        <v>100</v>
      </c>
      <c r="K10" s="12"/>
      <c r="L10" s="3">
        <f t="shared" si="0"/>
        <v>100</v>
      </c>
      <c r="M10" s="8" t="str">
        <f t="shared" si="13"/>
        <v>OK</v>
      </c>
      <c r="N10" s="27">
        <v>7</v>
      </c>
      <c r="O10" s="13">
        <f t="shared" si="2"/>
        <v>0</v>
      </c>
      <c r="P10" s="13">
        <f t="shared" si="3"/>
        <v>0</v>
      </c>
      <c r="Q10" s="13">
        <f t="shared" si="4"/>
        <v>0</v>
      </c>
      <c r="R10" s="13">
        <f t="shared" si="5"/>
        <v>0</v>
      </c>
      <c r="S10" s="13">
        <f t="shared" si="6"/>
        <v>0</v>
      </c>
      <c r="T10" s="13">
        <f t="shared" si="7"/>
        <v>0</v>
      </c>
      <c r="U10" s="13">
        <f t="shared" si="8"/>
        <v>0</v>
      </c>
      <c r="V10" s="13">
        <f t="shared" si="9"/>
        <v>7</v>
      </c>
      <c r="W10" s="13">
        <f t="shared" si="10"/>
        <v>0</v>
      </c>
      <c r="X10" s="11">
        <f t="shared" si="11"/>
        <v>7</v>
      </c>
      <c r="Y10" s="33" t="str">
        <f t="shared" si="12"/>
        <v>OK</v>
      </c>
    </row>
    <row r="11" spans="1:25" ht="15.75" thickBot="1">
      <c r="A11" s="11">
        <v>9</v>
      </c>
      <c r="B11" s="22" t="s">
        <v>98</v>
      </c>
      <c r="C11" s="12"/>
      <c r="D11" s="12">
        <v>20</v>
      </c>
      <c r="E11" s="12">
        <v>10</v>
      </c>
      <c r="F11" s="12">
        <v>20</v>
      </c>
      <c r="G11" s="12">
        <v>20</v>
      </c>
      <c r="H11" s="12">
        <v>30</v>
      </c>
      <c r="I11" s="12"/>
      <c r="J11" s="12"/>
      <c r="K11" s="12"/>
      <c r="L11" s="3">
        <f t="shared" si="0"/>
        <v>100</v>
      </c>
      <c r="M11" s="8" t="str">
        <f t="shared" si="13"/>
        <v>OK</v>
      </c>
      <c r="N11" s="28">
        <v>8</v>
      </c>
      <c r="O11" s="13">
        <f t="shared" si="2"/>
        <v>0</v>
      </c>
      <c r="P11" s="13">
        <f t="shared" si="3"/>
        <v>1.6</v>
      </c>
      <c r="Q11" s="13">
        <f t="shared" si="4"/>
        <v>0.8</v>
      </c>
      <c r="R11" s="13">
        <f t="shared" si="5"/>
        <v>1.6</v>
      </c>
      <c r="S11" s="13">
        <f t="shared" si="6"/>
        <v>1.6</v>
      </c>
      <c r="T11" s="13">
        <f t="shared" si="7"/>
        <v>2.4</v>
      </c>
      <c r="U11" s="13">
        <f t="shared" si="8"/>
        <v>0</v>
      </c>
      <c r="V11" s="13">
        <f t="shared" si="9"/>
        <v>0</v>
      </c>
      <c r="W11" s="13">
        <f t="shared" si="10"/>
        <v>0</v>
      </c>
      <c r="X11" s="11">
        <f t="shared" si="11"/>
        <v>8</v>
      </c>
      <c r="Y11" s="33" t="str">
        <f t="shared" si="12"/>
        <v>OK</v>
      </c>
    </row>
    <row r="12" spans="1:25" ht="16.5" thickBot="1" thickTop="1">
      <c r="A12" s="11">
        <v>10</v>
      </c>
      <c r="B12" s="14" t="s">
        <v>32</v>
      </c>
      <c r="C12" s="12">
        <v>80</v>
      </c>
      <c r="D12" s="12"/>
      <c r="E12" s="12"/>
      <c r="F12" s="12">
        <v>20</v>
      </c>
      <c r="G12" s="12"/>
      <c r="H12" s="12"/>
      <c r="I12" s="12"/>
      <c r="J12" s="12"/>
      <c r="K12" s="12"/>
      <c r="L12" s="3">
        <f t="shared" si="0"/>
        <v>100</v>
      </c>
      <c r="M12" s="8" t="str">
        <f t="shared" si="13"/>
        <v>OK</v>
      </c>
      <c r="N12" s="25">
        <v>4</v>
      </c>
      <c r="O12" s="13">
        <f t="shared" si="2"/>
        <v>3.2</v>
      </c>
      <c r="P12" s="13">
        <f t="shared" si="3"/>
        <v>0</v>
      </c>
      <c r="Q12" s="13">
        <f t="shared" si="4"/>
        <v>0</v>
      </c>
      <c r="R12" s="13">
        <f t="shared" si="5"/>
        <v>0.8</v>
      </c>
      <c r="S12" s="13">
        <f t="shared" si="6"/>
        <v>0</v>
      </c>
      <c r="T12" s="13">
        <f t="shared" si="7"/>
        <v>0</v>
      </c>
      <c r="U12" s="13">
        <f t="shared" si="8"/>
        <v>0</v>
      </c>
      <c r="V12" s="13">
        <f t="shared" si="9"/>
        <v>0</v>
      </c>
      <c r="W12" s="13">
        <f t="shared" si="10"/>
        <v>0</v>
      </c>
      <c r="X12" s="11">
        <f t="shared" si="11"/>
        <v>4</v>
      </c>
      <c r="Y12" s="33" t="str">
        <f t="shared" si="12"/>
        <v>OK</v>
      </c>
    </row>
    <row r="13" spans="1:25" ht="15.75" thickBot="1">
      <c r="A13" s="11">
        <v>11</v>
      </c>
      <c r="B13" s="15" t="s">
        <v>33</v>
      </c>
      <c r="C13" s="12">
        <v>100</v>
      </c>
      <c r="D13" s="12"/>
      <c r="E13" s="12"/>
      <c r="F13" s="12"/>
      <c r="G13" s="12"/>
      <c r="H13" s="12"/>
      <c r="I13" s="12"/>
      <c r="J13" s="12"/>
      <c r="K13" s="12"/>
      <c r="L13" s="3">
        <f t="shared" si="0"/>
        <v>100</v>
      </c>
      <c r="M13" s="8" t="str">
        <f t="shared" si="13"/>
        <v>OK</v>
      </c>
      <c r="N13" s="26">
        <v>4</v>
      </c>
      <c r="O13" s="13">
        <f aca="true" t="shared" si="14" ref="O13:O57">(C13*$N13)/100</f>
        <v>4</v>
      </c>
      <c r="P13" s="13">
        <f aca="true" t="shared" si="15" ref="P13:P57">(D13*$N13)/100</f>
        <v>0</v>
      </c>
      <c r="Q13" s="13">
        <f aca="true" t="shared" si="16" ref="Q13:Q57">(E13*$N13)/100</f>
        <v>0</v>
      </c>
      <c r="R13" s="13">
        <f aca="true" t="shared" si="17" ref="R13:R57">(F13*$N13)/100</f>
        <v>0</v>
      </c>
      <c r="S13" s="13">
        <f aca="true" t="shared" si="18" ref="S13:S57">(G13*$N13)/100</f>
        <v>0</v>
      </c>
      <c r="T13" s="13">
        <f aca="true" t="shared" si="19" ref="T13:T57">(H13*$N13)/100</f>
        <v>0</v>
      </c>
      <c r="U13" s="13">
        <f aca="true" t="shared" si="20" ref="U13:U57">(I13*$N13)/100</f>
        <v>0</v>
      </c>
      <c r="V13" s="13">
        <f aca="true" t="shared" si="21" ref="V13:V57">(J13*$N13)/100</f>
        <v>0</v>
      </c>
      <c r="W13" s="13">
        <f aca="true" t="shared" si="22" ref="W13:W57">(K13*$N13)/100</f>
        <v>0</v>
      </c>
      <c r="X13" s="11">
        <f t="shared" si="11"/>
        <v>4</v>
      </c>
      <c r="Y13" s="33" t="str">
        <f t="shared" si="12"/>
        <v>OK</v>
      </c>
    </row>
    <row r="14" spans="1:25" ht="15.75" thickBot="1">
      <c r="A14" s="11">
        <v>12</v>
      </c>
      <c r="B14" s="15" t="s">
        <v>34</v>
      </c>
      <c r="C14" s="12">
        <v>30</v>
      </c>
      <c r="D14" s="12">
        <v>40</v>
      </c>
      <c r="E14" s="12"/>
      <c r="F14" s="12">
        <v>15</v>
      </c>
      <c r="G14" s="12">
        <v>15</v>
      </c>
      <c r="H14" s="12"/>
      <c r="I14" s="12"/>
      <c r="J14" s="12"/>
      <c r="K14" s="12"/>
      <c r="L14" s="3">
        <f t="shared" si="0"/>
        <v>100</v>
      </c>
      <c r="M14" s="8" t="str">
        <f t="shared" si="13"/>
        <v>OK</v>
      </c>
      <c r="N14" s="26">
        <v>5</v>
      </c>
      <c r="O14" s="13">
        <f t="shared" si="14"/>
        <v>1.5</v>
      </c>
      <c r="P14" s="13">
        <f t="shared" si="15"/>
        <v>2</v>
      </c>
      <c r="Q14" s="13">
        <f t="shared" si="16"/>
        <v>0</v>
      </c>
      <c r="R14" s="13">
        <f t="shared" si="17"/>
        <v>0.75</v>
      </c>
      <c r="S14" s="13">
        <f t="shared" si="18"/>
        <v>0.75</v>
      </c>
      <c r="T14" s="13">
        <f t="shared" si="19"/>
        <v>0</v>
      </c>
      <c r="U14" s="13">
        <f t="shared" si="20"/>
        <v>0</v>
      </c>
      <c r="V14" s="13">
        <f t="shared" si="21"/>
        <v>0</v>
      </c>
      <c r="W14" s="13">
        <f t="shared" si="22"/>
        <v>0</v>
      </c>
      <c r="X14" s="11">
        <f t="shared" si="11"/>
        <v>5</v>
      </c>
      <c r="Y14" s="33" t="str">
        <f t="shared" si="12"/>
        <v>OK</v>
      </c>
    </row>
    <row r="15" spans="1:25" ht="15.75" thickBot="1">
      <c r="A15" s="11">
        <v>13</v>
      </c>
      <c r="B15" s="15" t="s">
        <v>35</v>
      </c>
      <c r="C15" s="12">
        <v>50</v>
      </c>
      <c r="D15" s="12">
        <v>25</v>
      </c>
      <c r="E15" s="12"/>
      <c r="F15" s="12">
        <v>25</v>
      </c>
      <c r="G15" s="12"/>
      <c r="H15" s="12"/>
      <c r="I15" s="12"/>
      <c r="J15" s="12"/>
      <c r="K15" s="12"/>
      <c r="L15" s="3">
        <f t="shared" si="0"/>
        <v>100</v>
      </c>
      <c r="M15" s="8" t="str">
        <f t="shared" si="13"/>
        <v>OK</v>
      </c>
      <c r="N15" s="26">
        <v>5</v>
      </c>
      <c r="O15" s="13">
        <f t="shared" si="14"/>
        <v>2.5</v>
      </c>
      <c r="P15" s="13">
        <f t="shared" si="15"/>
        <v>1.25</v>
      </c>
      <c r="Q15" s="13">
        <f t="shared" si="16"/>
        <v>0</v>
      </c>
      <c r="R15" s="13">
        <f t="shared" si="17"/>
        <v>1.25</v>
      </c>
      <c r="S15" s="13">
        <f t="shared" si="18"/>
        <v>0</v>
      </c>
      <c r="T15" s="13">
        <f t="shared" si="19"/>
        <v>0</v>
      </c>
      <c r="U15" s="13">
        <f t="shared" si="20"/>
        <v>0</v>
      </c>
      <c r="V15" s="13">
        <f t="shared" si="21"/>
        <v>0</v>
      </c>
      <c r="W15" s="13">
        <f t="shared" si="22"/>
        <v>0</v>
      </c>
      <c r="X15" s="11">
        <f t="shared" si="11"/>
        <v>5</v>
      </c>
      <c r="Y15" s="33" t="str">
        <f t="shared" si="12"/>
        <v>OK</v>
      </c>
    </row>
    <row r="16" spans="1:25" ht="15.75" customHeight="1" thickBot="1">
      <c r="A16" s="11">
        <v>14</v>
      </c>
      <c r="B16" s="15" t="s">
        <v>36</v>
      </c>
      <c r="C16" s="12"/>
      <c r="D16" s="12"/>
      <c r="E16" s="12"/>
      <c r="F16" s="12"/>
      <c r="G16" s="12"/>
      <c r="H16" s="12">
        <v>25</v>
      </c>
      <c r="I16" s="12">
        <v>25</v>
      </c>
      <c r="J16" s="12">
        <v>25</v>
      </c>
      <c r="K16" s="12">
        <v>25</v>
      </c>
      <c r="L16" s="3">
        <f t="shared" si="0"/>
        <v>100</v>
      </c>
      <c r="M16" s="8" t="str">
        <f t="shared" si="13"/>
        <v>OK</v>
      </c>
      <c r="N16" s="26">
        <v>5</v>
      </c>
      <c r="O16" s="13">
        <f t="shared" si="14"/>
        <v>0</v>
      </c>
      <c r="P16" s="13">
        <f t="shared" si="15"/>
        <v>0</v>
      </c>
      <c r="Q16" s="13">
        <f t="shared" si="16"/>
        <v>0</v>
      </c>
      <c r="R16" s="13">
        <f t="shared" si="17"/>
        <v>0</v>
      </c>
      <c r="S16" s="13">
        <f t="shared" si="18"/>
        <v>0</v>
      </c>
      <c r="T16" s="13">
        <f t="shared" si="19"/>
        <v>1.25</v>
      </c>
      <c r="U16" s="13">
        <f t="shared" si="20"/>
        <v>1.25</v>
      </c>
      <c r="V16" s="13">
        <f t="shared" si="21"/>
        <v>1.25</v>
      </c>
      <c r="W16" s="13">
        <f t="shared" si="22"/>
        <v>1.25</v>
      </c>
      <c r="X16" s="11">
        <f t="shared" si="11"/>
        <v>5</v>
      </c>
      <c r="Y16" s="33" t="str">
        <f t="shared" si="12"/>
        <v>OK</v>
      </c>
    </row>
    <row r="17" spans="1:25" ht="15.75" thickBot="1">
      <c r="A17" s="11">
        <v>15</v>
      </c>
      <c r="B17" s="15" t="s">
        <v>37</v>
      </c>
      <c r="C17" s="12"/>
      <c r="D17" s="12"/>
      <c r="E17" s="12"/>
      <c r="F17" s="12"/>
      <c r="G17" s="12"/>
      <c r="H17" s="12"/>
      <c r="I17" s="12">
        <v>25</v>
      </c>
      <c r="J17" s="12">
        <v>50</v>
      </c>
      <c r="K17" s="12">
        <v>25</v>
      </c>
      <c r="L17" s="3">
        <f t="shared" si="0"/>
        <v>100</v>
      </c>
      <c r="M17" s="8" t="str">
        <f t="shared" si="13"/>
        <v>OK</v>
      </c>
      <c r="N17" s="26">
        <v>2</v>
      </c>
      <c r="O17" s="13">
        <f t="shared" si="14"/>
        <v>0</v>
      </c>
      <c r="P17" s="13">
        <f t="shared" si="15"/>
        <v>0</v>
      </c>
      <c r="Q17" s="13">
        <f t="shared" si="16"/>
        <v>0</v>
      </c>
      <c r="R17" s="13">
        <f t="shared" si="17"/>
        <v>0</v>
      </c>
      <c r="S17" s="13">
        <f t="shared" si="18"/>
        <v>0</v>
      </c>
      <c r="T17" s="13">
        <f t="shared" si="19"/>
        <v>0</v>
      </c>
      <c r="U17" s="13">
        <f t="shared" si="20"/>
        <v>0.5</v>
      </c>
      <c r="V17" s="13">
        <f t="shared" si="21"/>
        <v>1</v>
      </c>
      <c r="W17" s="13">
        <f t="shared" si="22"/>
        <v>0.5</v>
      </c>
      <c r="X17" s="11">
        <f t="shared" si="11"/>
        <v>2</v>
      </c>
      <c r="Y17" s="33" t="str">
        <f t="shared" si="12"/>
        <v>OK</v>
      </c>
    </row>
    <row r="18" spans="1:25" ht="15.75" thickBot="1">
      <c r="A18" s="11">
        <v>16</v>
      </c>
      <c r="B18" s="16" t="s">
        <v>38</v>
      </c>
      <c r="C18" s="12">
        <v>50</v>
      </c>
      <c r="D18" s="12"/>
      <c r="E18" s="12"/>
      <c r="F18" s="12"/>
      <c r="G18" s="12">
        <v>50</v>
      </c>
      <c r="H18" s="12"/>
      <c r="I18" s="12"/>
      <c r="J18" s="12"/>
      <c r="K18" s="12"/>
      <c r="L18" s="3">
        <f t="shared" si="0"/>
        <v>100</v>
      </c>
      <c r="M18" s="8" t="str">
        <f t="shared" si="13"/>
        <v>OK</v>
      </c>
      <c r="N18" s="29">
        <v>3</v>
      </c>
      <c r="O18" s="13">
        <f t="shared" si="14"/>
        <v>1.5</v>
      </c>
      <c r="P18" s="13">
        <f t="shared" si="15"/>
        <v>0</v>
      </c>
      <c r="Q18" s="13">
        <f t="shared" si="16"/>
        <v>0</v>
      </c>
      <c r="R18" s="13">
        <f t="shared" si="17"/>
        <v>0</v>
      </c>
      <c r="S18" s="13">
        <f t="shared" si="18"/>
        <v>1.5</v>
      </c>
      <c r="T18" s="13">
        <f t="shared" si="19"/>
        <v>0</v>
      </c>
      <c r="U18" s="13">
        <f t="shared" si="20"/>
        <v>0</v>
      </c>
      <c r="V18" s="13">
        <f t="shared" si="21"/>
        <v>0</v>
      </c>
      <c r="W18" s="13">
        <f t="shared" si="22"/>
        <v>0</v>
      </c>
      <c r="X18" s="11">
        <f t="shared" si="11"/>
        <v>3</v>
      </c>
      <c r="Y18" s="33" t="str">
        <f t="shared" si="12"/>
        <v>OK</v>
      </c>
    </row>
    <row r="19" spans="1:25" ht="15.75" thickBot="1">
      <c r="A19" s="11">
        <v>17</v>
      </c>
      <c r="B19" s="15" t="s">
        <v>39</v>
      </c>
      <c r="C19" s="20"/>
      <c r="D19" s="12"/>
      <c r="E19" s="12">
        <v>20</v>
      </c>
      <c r="F19" s="12">
        <v>20</v>
      </c>
      <c r="G19" s="1">
        <v>20</v>
      </c>
      <c r="H19" s="12">
        <v>40</v>
      </c>
      <c r="I19" s="12"/>
      <c r="J19" s="12"/>
      <c r="K19" s="12"/>
      <c r="L19" s="3">
        <f>SUM(C19:K19)</f>
        <v>100</v>
      </c>
      <c r="M19" s="8" t="str">
        <f t="shared" si="13"/>
        <v>OK</v>
      </c>
      <c r="N19" s="26">
        <v>5</v>
      </c>
      <c r="O19" s="13">
        <f t="shared" si="14"/>
        <v>0</v>
      </c>
      <c r="P19" s="13">
        <f t="shared" si="15"/>
        <v>0</v>
      </c>
      <c r="Q19" s="13">
        <f t="shared" si="16"/>
        <v>1</v>
      </c>
      <c r="R19" s="13">
        <f t="shared" si="17"/>
        <v>1</v>
      </c>
      <c r="S19" s="13">
        <f t="shared" si="18"/>
        <v>1</v>
      </c>
      <c r="T19" s="13">
        <f t="shared" si="19"/>
        <v>2</v>
      </c>
      <c r="U19" s="13">
        <f t="shared" si="20"/>
        <v>0</v>
      </c>
      <c r="V19" s="13">
        <f t="shared" si="21"/>
        <v>0</v>
      </c>
      <c r="W19" s="13">
        <f t="shared" si="22"/>
        <v>0</v>
      </c>
      <c r="X19" s="11">
        <f t="shared" si="11"/>
        <v>5</v>
      </c>
      <c r="Y19" s="33" t="str">
        <f t="shared" si="12"/>
        <v>OK</v>
      </c>
    </row>
    <row r="20" spans="1:25" ht="15.75" thickBot="1">
      <c r="A20" s="11">
        <v>18</v>
      </c>
      <c r="B20" s="15" t="s">
        <v>40</v>
      </c>
      <c r="C20" s="12">
        <v>60</v>
      </c>
      <c r="D20" s="12"/>
      <c r="E20" s="12">
        <v>40</v>
      </c>
      <c r="F20" s="12"/>
      <c r="G20" s="12"/>
      <c r="H20" s="12"/>
      <c r="I20" s="12"/>
      <c r="J20" s="12"/>
      <c r="K20" s="12"/>
      <c r="L20" s="3">
        <f t="shared" si="0"/>
        <v>100</v>
      </c>
      <c r="M20" s="8" t="str">
        <f t="shared" si="13"/>
        <v>OK</v>
      </c>
      <c r="N20" s="26">
        <v>5</v>
      </c>
      <c r="O20" s="13">
        <f t="shared" si="14"/>
        <v>3</v>
      </c>
      <c r="P20" s="13">
        <f t="shared" si="15"/>
        <v>0</v>
      </c>
      <c r="Q20" s="13">
        <f t="shared" si="16"/>
        <v>2</v>
      </c>
      <c r="R20" s="13">
        <f t="shared" si="17"/>
        <v>0</v>
      </c>
      <c r="S20" s="13">
        <f t="shared" si="18"/>
        <v>0</v>
      </c>
      <c r="T20" s="13">
        <f t="shared" si="19"/>
        <v>0</v>
      </c>
      <c r="U20" s="13">
        <f t="shared" si="20"/>
        <v>0</v>
      </c>
      <c r="V20" s="13">
        <f t="shared" si="21"/>
        <v>0</v>
      </c>
      <c r="W20" s="13">
        <f t="shared" si="22"/>
        <v>0</v>
      </c>
      <c r="X20" s="11">
        <f t="shared" si="11"/>
        <v>5</v>
      </c>
      <c r="Y20" s="33" t="str">
        <f t="shared" si="12"/>
        <v>OK</v>
      </c>
    </row>
    <row r="21" spans="1:25" ht="15.75" thickBot="1">
      <c r="A21" s="11">
        <v>19</v>
      </c>
      <c r="B21" s="15" t="s">
        <v>41</v>
      </c>
      <c r="C21" s="12">
        <v>50</v>
      </c>
      <c r="D21" s="12"/>
      <c r="E21" s="12"/>
      <c r="F21" s="12"/>
      <c r="G21" s="12">
        <v>50</v>
      </c>
      <c r="H21" s="12"/>
      <c r="I21" s="12"/>
      <c r="J21" s="12"/>
      <c r="K21" s="12"/>
      <c r="L21" s="3">
        <f t="shared" si="0"/>
        <v>100</v>
      </c>
      <c r="M21" s="8" t="str">
        <f t="shared" si="13"/>
        <v>OK</v>
      </c>
      <c r="N21" s="26">
        <v>3</v>
      </c>
      <c r="O21" s="13">
        <f t="shared" si="14"/>
        <v>1.5</v>
      </c>
      <c r="P21" s="13">
        <f t="shared" si="15"/>
        <v>0</v>
      </c>
      <c r="Q21" s="13">
        <f t="shared" si="16"/>
        <v>0</v>
      </c>
      <c r="R21" s="13">
        <f t="shared" si="17"/>
        <v>0</v>
      </c>
      <c r="S21" s="13">
        <f t="shared" si="18"/>
        <v>1.5</v>
      </c>
      <c r="T21" s="13">
        <f t="shared" si="19"/>
        <v>0</v>
      </c>
      <c r="U21" s="13">
        <f t="shared" si="20"/>
        <v>0</v>
      </c>
      <c r="V21" s="13">
        <f t="shared" si="21"/>
        <v>0</v>
      </c>
      <c r="W21" s="13">
        <f t="shared" si="22"/>
        <v>0</v>
      </c>
      <c r="X21" s="11">
        <f t="shared" si="11"/>
        <v>3</v>
      </c>
      <c r="Y21" s="33" t="str">
        <f t="shared" si="12"/>
        <v>OK</v>
      </c>
    </row>
    <row r="22" spans="1:25" ht="15.75" thickBot="1">
      <c r="A22" s="11">
        <v>20</v>
      </c>
      <c r="B22" s="15" t="s">
        <v>42</v>
      </c>
      <c r="C22" s="12"/>
      <c r="D22" s="12">
        <v>25</v>
      </c>
      <c r="E22" s="12"/>
      <c r="F22" s="12">
        <v>25</v>
      </c>
      <c r="G22" s="12">
        <v>25</v>
      </c>
      <c r="H22" s="12">
        <v>25</v>
      </c>
      <c r="I22" s="12"/>
      <c r="J22" s="12"/>
      <c r="K22" s="12"/>
      <c r="L22" s="3">
        <f t="shared" si="0"/>
        <v>100</v>
      </c>
      <c r="M22" s="8" t="str">
        <f t="shared" si="13"/>
        <v>OK</v>
      </c>
      <c r="N22" s="26">
        <v>4</v>
      </c>
      <c r="O22" s="13">
        <f t="shared" si="14"/>
        <v>0</v>
      </c>
      <c r="P22" s="13">
        <f t="shared" si="15"/>
        <v>1</v>
      </c>
      <c r="Q22" s="13">
        <f t="shared" si="16"/>
        <v>0</v>
      </c>
      <c r="R22" s="13">
        <f t="shared" si="17"/>
        <v>1</v>
      </c>
      <c r="S22" s="13">
        <f t="shared" si="18"/>
        <v>1</v>
      </c>
      <c r="T22" s="13">
        <f t="shared" si="19"/>
        <v>1</v>
      </c>
      <c r="U22" s="13">
        <f t="shared" si="20"/>
        <v>0</v>
      </c>
      <c r="V22" s="13">
        <f t="shared" si="21"/>
        <v>0</v>
      </c>
      <c r="W22" s="13">
        <f t="shared" si="22"/>
        <v>0</v>
      </c>
      <c r="X22" s="11">
        <f t="shared" si="11"/>
        <v>4</v>
      </c>
      <c r="Y22" s="33" t="str">
        <f t="shared" si="12"/>
        <v>OK</v>
      </c>
    </row>
    <row r="23" spans="1:25" ht="15.75" thickBot="1">
      <c r="A23" s="11">
        <v>21</v>
      </c>
      <c r="B23" s="16" t="s">
        <v>43</v>
      </c>
      <c r="C23" s="12"/>
      <c r="D23" s="12">
        <v>20</v>
      </c>
      <c r="E23" s="12"/>
      <c r="F23" s="12"/>
      <c r="G23" s="12"/>
      <c r="H23" s="12">
        <v>20</v>
      </c>
      <c r="I23" s="20">
        <v>60</v>
      </c>
      <c r="J23" s="12"/>
      <c r="K23" s="12"/>
      <c r="L23" s="3">
        <f t="shared" si="0"/>
        <v>100</v>
      </c>
      <c r="M23" s="8" t="str">
        <f t="shared" si="13"/>
        <v>OK</v>
      </c>
      <c r="N23" s="26">
        <v>5</v>
      </c>
      <c r="O23" s="13">
        <f t="shared" si="14"/>
        <v>0</v>
      </c>
      <c r="P23" s="13">
        <f t="shared" si="15"/>
        <v>1</v>
      </c>
      <c r="Q23" s="13">
        <f t="shared" si="16"/>
        <v>0</v>
      </c>
      <c r="R23" s="13">
        <f t="shared" si="17"/>
        <v>0</v>
      </c>
      <c r="S23" s="13">
        <f t="shared" si="18"/>
        <v>0</v>
      </c>
      <c r="T23" s="13">
        <f t="shared" si="19"/>
        <v>1</v>
      </c>
      <c r="U23" s="13">
        <f t="shared" si="20"/>
        <v>3</v>
      </c>
      <c r="V23" s="13">
        <f t="shared" si="21"/>
        <v>0</v>
      </c>
      <c r="W23" s="13">
        <f t="shared" si="22"/>
        <v>0</v>
      </c>
      <c r="X23" s="11">
        <f t="shared" si="11"/>
        <v>5</v>
      </c>
      <c r="Y23" s="33" t="str">
        <f t="shared" si="12"/>
        <v>OK</v>
      </c>
    </row>
    <row r="24" spans="1:25" ht="15.75" thickBot="1">
      <c r="A24" s="11">
        <v>22</v>
      </c>
      <c r="B24" s="15" t="s">
        <v>44</v>
      </c>
      <c r="C24" s="12"/>
      <c r="D24" s="12">
        <v>50</v>
      </c>
      <c r="E24" s="12"/>
      <c r="F24" s="12"/>
      <c r="G24" s="12">
        <v>25</v>
      </c>
      <c r="H24" s="12">
        <v>25</v>
      </c>
      <c r="I24" s="12"/>
      <c r="J24" s="12"/>
      <c r="K24" s="12"/>
      <c r="L24" s="3">
        <f t="shared" si="0"/>
        <v>100</v>
      </c>
      <c r="M24" s="8" t="str">
        <f t="shared" si="13"/>
        <v>OK</v>
      </c>
      <c r="N24" s="26">
        <v>4</v>
      </c>
      <c r="O24" s="13">
        <f t="shared" si="14"/>
        <v>0</v>
      </c>
      <c r="P24" s="13">
        <f t="shared" si="15"/>
        <v>2</v>
      </c>
      <c r="Q24" s="13">
        <f t="shared" si="16"/>
        <v>0</v>
      </c>
      <c r="R24" s="13">
        <f t="shared" si="17"/>
        <v>0</v>
      </c>
      <c r="S24" s="13">
        <f t="shared" si="18"/>
        <v>1</v>
      </c>
      <c r="T24" s="13">
        <f t="shared" si="19"/>
        <v>1</v>
      </c>
      <c r="U24" s="13">
        <f t="shared" si="20"/>
        <v>0</v>
      </c>
      <c r="V24" s="13">
        <f t="shared" si="21"/>
        <v>0</v>
      </c>
      <c r="W24" s="13">
        <f t="shared" si="22"/>
        <v>0</v>
      </c>
      <c r="X24" s="11">
        <f t="shared" si="11"/>
        <v>4</v>
      </c>
      <c r="Y24" s="33" t="str">
        <f t="shared" si="12"/>
        <v>OK</v>
      </c>
    </row>
    <row r="25" spans="1:25" ht="15.75" thickBot="1">
      <c r="A25" s="11">
        <v>23</v>
      </c>
      <c r="B25" s="16" t="s">
        <v>45</v>
      </c>
      <c r="C25" s="12">
        <v>40</v>
      </c>
      <c r="D25" s="12"/>
      <c r="E25" s="12"/>
      <c r="F25" s="12"/>
      <c r="G25" s="12">
        <v>60</v>
      </c>
      <c r="H25" s="12"/>
      <c r="I25" s="12"/>
      <c r="J25" s="12"/>
      <c r="K25" s="12"/>
      <c r="L25" s="3">
        <f t="shared" si="0"/>
        <v>100</v>
      </c>
      <c r="M25" s="8" t="str">
        <f t="shared" si="13"/>
        <v>OK</v>
      </c>
      <c r="N25" s="29">
        <v>3</v>
      </c>
      <c r="O25" s="13">
        <f t="shared" si="14"/>
        <v>1.2</v>
      </c>
      <c r="P25" s="13">
        <f t="shared" si="15"/>
        <v>0</v>
      </c>
      <c r="Q25" s="13">
        <f t="shared" si="16"/>
        <v>0</v>
      </c>
      <c r="R25" s="13">
        <f t="shared" si="17"/>
        <v>0</v>
      </c>
      <c r="S25" s="13">
        <f t="shared" si="18"/>
        <v>1.8</v>
      </c>
      <c r="T25" s="13">
        <f t="shared" si="19"/>
        <v>0</v>
      </c>
      <c r="U25" s="13">
        <f t="shared" si="20"/>
        <v>0</v>
      </c>
      <c r="V25" s="13">
        <f t="shared" si="21"/>
        <v>0</v>
      </c>
      <c r="W25" s="13">
        <f t="shared" si="22"/>
        <v>0</v>
      </c>
      <c r="X25" s="11">
        <f t="shared" si="11"/>
        <v>3</v>
      </c>
      <c r="Y25" s="33" t="str">
        <f t="shared" si="12"/>
        <v>OK</v>
      </c>
    </row>
    <row r="26" spans="1:25" ht="16.5" customHeight="1" thickBot="1">
      <c r="A26" s="11">
        <v>24</v>
      </c>
      <c r="B26" s="15" t="s">
        <v>65</v>
      </c>
      <c r="C26" s="12"/>
      <c r="D26" s="12">
        <v>25</v>
      </c>
      <c r="E26" s="12"/>
      <c r="F26" s="12"/>
      <c r="G26" s="12">
        <v>25</v>
      </c>
      <c r="H26" s="12">
        <v>50</v>
      </c>
      <c r="I26" s="12"/>
      <c r="J26" s="12"/>
      <c r="K26" s="12"/>
      <c r="L26" s="3">
        <f t="shared" si="0"/>
        <v>100</v>
      </c>
      <c r="M26" s="8" t="str">
        <f t="shared" si="13"/>
        <v>OK</v>
      </c>
      <c r="N26" s="26">
        <v>4</v>
      </c>
      <c r="O26" s="13">
        <f t="shared" si="14"/>
        <v>0</v>
      </c>
      <c r="P26" s="13">
        <f t="shared" si="15"/>
        <v>1</v>
      </c>
      <c r="Q26" s="13">
        <f t="shared" si="16"/>
        <v>0</v>
      </c>
      <c r="R26" s="13">
        <f t="shared" si="17"/>
        <v>0</v>
      </c>
      <c r="S26" s="13">
        <f t="shared" si="18"/>
        <v>1</v>
      </c>
      <c r="T26" s="13">
        <f t="shared" si="19"/>
        <v>2</v>
      </c>
      <c r="U26" s="13">
        <f t="shared" si="20"/>
        <v>0</v>
      </c>
      <c r="V26" s="13">
        <f t="shared" si="21"/>
        <v>0</v>
      </c>
      <c r="W26" s="13">
        <f t="shared" si="22"/>
        <v>0</v>
      </c>
      <c r="X26" s="11">
        <f t="shared" si="11"/>
        <v>4</v>
      </c>
      <c r="Y26" s="33" t="str">
        <f t="shared" si="12"/>
        <v>OK</v>
      </c>
    </row>
    <row r="27" spans="1:25" ht="15.75" thickBot="1">
      <c r="A27" s="11">
        <v>25</v>
      </c>
      <c r="B27" s="15" t="s">
        <v>53</v>
      </c>
      <c r="C27" s="12"/>
      <c r="D27" s="12"/>
      <c r="E27" s="12"/>
      <c r="F27" s="12"/>
      <c r="G27" s="12"/>
      <c r="H27" s="12">
        <v>80</v>
      </c>
      <c r="I27" s="1">
        <v>20</v>
      </c>
      <c r="J27" s="12"/>
      <c r="K27" s="12"/>
      <c r="L27" s="3">
        <f t="shared" si="0"/>
        <v>100</v>
      </c>
      <c r="M27" s="8" t="str">
        <f t="shared" si="13"/>
        <v>OK</v>
      </c>
      <c r="N27" s="26">
        <v>3</v>
      </c>
      <c r="O27" s="13">
        <f t="shared" si="14"/>
        <v>0</v>
      </c>
      <c r="P27" s="13">
        <f t="shared" si="15"/>
        <v>0</v>
      </c>
      <c r="Q27" s="13">
        <f t="shared" si="16"/>
        <v>0</v>
      </c>
      <c r="R27" s="13">
        <f t="shared" si="17"/>
        <v>0</v>
      </c>
      <c r="S27" s="13">
        <f t="shared" si="18"/>
        <v>0</v>
      </c>
      <c r="T27" s="13">
        <f t="shared" si="19"/>
        <v>2.4</v>
      </c>
      <c r="U27" s="13">
        <f t="shared" si="20"/>
        <v>0.6</v>
      </c>
      <c r="V27" s="13">
        <f t="shared" si="21"/>
        <v>0</v>
      </c>
      <c r="W27" s="13">
        <f t="shared" si="22"/>
        <v>0</v>
      </c>
      <c r="X27" s="11">
        <f t="shared" si="11"/>
        <v>3</v>
      </c>
      <c r="Y27" s="33" t="str">
        <f t="shared" si="12"/>
        <v>OK</v>
      </c>
    </row>
    <row r="28" spans="1:25" ht="15.75" thickBot="1">
      <c r="A28" s="11">
        <v>26</v>
      </c>
      <c r="B28" s="15" t="s">
        <v>46</v>
      </c>
      <c r="C28" s="12"/>
      <c r="D28" s="12">
        <v>40</v>
      </c>
      <c r="E28" s="12"/>
      <c r="F28" s="12">
        <v>25</v>
      </c>
      <c r="G28" s="12">
        <v>25</v>
      </c>
      <c r="H28" s="12">
        <v>10</v>
      </c>
      <c r="I28" s="12"/>
      <c r="J28" s="12"/>
      <c r="K28" s="12"/>
      <c r="L28" s="3">
        <f t="shared" si="0"/>
        <v>100</v>
      </c>
      <c r="M28" s="8" t="str">
        <f t="shared" si="13"/>
        <v>OK</v>
      </c>
      <c r="N28" s="26">
        <v>4</v>
      </c>
      <c r="O28" s="13">
        <f t="shared" si="14"/>
        <v>0</v>
      </c>
      <c r="P28" s="13">
        <f t="shared" si="15"/>
        <v>1.6</v>
      </c>
      <c r="Q28" s="13">
        <f t="shared" si="16"/>
        <v>0</v>
      </c>
      <c r="R28" s="13">
        <f t="shared" si="17"/>
        <v>1</v>
      </c>
      <c r="S28" s="13">
        <f t="shared" si="18"/>
        <v>1</v>
      </c>
      <c r="T28" s="13">
        <f t="shared" si="19"/>
        <v>0.4</v>
      </c>
      <c r="U28" s="13">
        <f t="shared" si="20"/>
        <v>0</v>
      </c>
      <c r="V28" s="13">
        <f t="shared" si="21"/>
        <v>0</v>
      </c>
      <c r="W28" s="13">
        <f t="shared" si="22"/>
        <v>0</v>
      </c>
      <c r="X28" s="11">
        <f t="shared" si="11"/>
        <v>4</v>
      </c>
      <c r="Y28" s="33" t="str">
        <f t="shared" si="12"/>
        <v>OK</v>
      </c>
    </row>
    <row r="29" spans="1:25" ht="15.75" thickBot="1">
      <c r="A29" s="11">
        <v>27</v>
      </c>
      <c r="B29" s="15" t="s">
        <v>47</v>
      </c>
      <c r="C29" s="12"/>
      <c r="D29" s="12">
        <v>30</v>
      </c>
      <c r="E29" s="12"/>
      <c r="F29" s="12">
        <v>40</v>
      </c>
      <c r="G29" s="12"/>
      <c r="H29" s="12">
        <v>30</v>
      </c>
      <c r="I29" s="12"/>
      <c r="J29" s="12"/>
      <c r="K29" s="12"/>
      <c r="L29" s="3">
        <f t="shared" si="0"/>
        <v>100</v>
      </c>
      <c r="M29" s="8" t="str">
        <f t="shared" si="13"/>
        <v>OK</v>
      </c>
      <c r="N29" s="26">
        <v>4</v>
      </c>
      <c r="O29" s="13">
        <f t="shared" si="14"/>
        <v>0</v>
      </c>
      <c r="P29" s="13">
        <f t="shared" si="15"/>
        <v>1.2</v>
      </c>
      <c r="Q29" s="13">
        <f t="shared" si="16"/>
        <v>0</v>
      </c>
      <c r="R29" s="13">
        <f t="shared" si="17"/>
        <v>1.6</v>
      </c>
      <c r="S29" s="13">
        <f t="shared" si="18"/>
        <v>0</v>
      </c>
      <c r="T29" s="13">
        <f t="shared" si="19"/>
        <v>1.2</v>
      </c>
      <c r="U29" s="13">
        <f t="shared" si="20"/>
        <v>0</v>
      </c>
      <c r="V29" s="13">
        <f t="shared" si="21"/>
        <v>0</v>
      </c>
      <c r="W29" s="13">
        <f t="shared" si="22"/>
        <v>0</v>
      </c>
      <c r="X29" s="11">
        <f t="shared" si="11"/>
        <v>4</v>
      </c>
      <c r="Y29" s="33" t="str">
        <f t="shared" si="12"/>
        <v>OK</v>
      </c>
    </row>
    <row r="30" spans="1:25" ht="15.75" thickBot="1">
      <c r="A30" s="11">
        <v>28</v>
      </c>
      <c r="B30" s="15" t="s">
        <v>48</v>
      </c>
      <c r="C30" s="12"/>
      <c r="D30" s="12">
        <v>25</v>
      </c>
      <c r="E30" s="12"/>
      <c r="F30" s="12">
        <v>50</v>
      </c>
      <c r="G30" s="12"/>
      <c r="H30" s="12">
        <v>25</v>
      </c>
      <c r="I30" s="12"/>
      <c r="J30" s="12"/>
      <c r="K30" s="12"/>
      <c r="L30" s="3">
        <f t="shared" si="0"/>
        <v>100</v>
      </c>
      <c r="M30" s="8" t="str">
        <f t="shared" si="13"/>
        <v>OK</v>
      </c>
      <c r="N30" s="26">
        <v>4</v>
      </c>
      <c r="O30" s="13">
        <f t="shared" si="14"/>
        <v>0</v>
      </c>
      <c r="P30" s="13">
        <f t="shared" si="15"/>
        <v>1</v>
      </c>
      <c r="Q30" s="13">
        <f t="shared" si="16"/>
        <v>0</v>
      </c>
      <c r="R30" s="13">
        <f t="shared" si="17"/>
        <v>2</v>
      </c>
      <c r="S30" s="13">
        <f t="shared" si="18"/>
        <v>0</v>
      </c>
      <c r="T30" s="13">
        <f t="shared" si="19"/>
        <v>1</v>
      </c>
      <c r="U30" s="13">
        <f t="shared" si="20"/>
        <v>0</v>
      </c>
      <c r="V30" s="13">
        <f t="shared" si="21"/>
        <v>0</v>
      </c>
      <c r="W30" s="13">
        <f t="shared" si="22"/>
        <v>0</v>
      </c>
      <c r="X30" s="11">
        <f t="shared" si="11"/>
        <v>4</v>
      </c>
      <c r="Y30" s="33" t="str">
        <f t="shared" si="12"/>
        <v>OK</v>
      </c>
    </row>
    <row r="31" spans="1:25" ht="15.75" thickBot="1">
      <c r="A31" s="11">
        <v>29</v>
      </c>
      <c r="B31" s="15" t="s">
        <v>49</v>
      </c>
      <c r="C31" s="12">
        <v>40</v>
      </c>
      <c r="D31" s="12">
        <v>10</v>
      </c>
      <c r="E31" s="12">
        <v>10</v>
      </c>
      <c r="F31" s="12"/>
      <c r="G31" s="12">
        <v>40</v>
      </c>
      <c r="H31" s="12"/>
      <c r="I31" s="12"/>
      <c r="J31" s="12"/>
      <c r="K31" s="12"/>
      <c r="L31" s="3">
        <f t="shared" si="0"/>
        <v>100</v>
      </c>
      <c r="M31" s="8" t="str">
        <f t="shared" si="13"/>
        <v>OK</v>
      </c>
      <c r="N31" s="26">
        <v>4</v>
      </c>
      <c r="O31" s="13">
        <f t="shared" si="14"/>
        <v>1.6</v>
      </c>
      <c r="P31" s="13">
        <f t="shared" si="15"/>
        <v>0.4</v>
      </c>
      <c r="Q31" s="13">
        <f t="shared" si="16"/>
        <v>0.4</v>
      </c>
      <c r="R31" s="13">
        <f t="shared" si="17"/>
        <v>0</v>
      </c>
      <c r="S31" s="13">
        <f t="shared" si="18"/>
        <v>1.6</v>
      </c>
      <c r="T31" s="13">
        <f t="shared" si="19"/>
        <v>0</v>
      </c>
      <c r="U31" s="13">
        <f t="shared" si="20"/>
        <v>0</v>
      </c>
      <c r="V31" s="13">
        <f t="shared" si="21"/>
        <v>0</v>
      </c>
      <c r="W31" s="13">
        <f t="shared" si="22"/>
        <v>0</v>
      </c>
      <c r="X31" s="11">
        <f t="shared" si="11"/>
        <v>4</v>
      </c>
      <c r="Y31" s="33" t="str">
        <f t="shared" si="12"/>
        <v>OK</v>
      </c>
    </row>
    <row r="32" spans="1:25" ht="15.75" thickBot="1">
      <c r="A32" s="11">
        <v>30</v>
      </c>
      <c r="B32" s="15" t="s">
        <v>61</v>
      </c>
      <c r="C32" s="12"/>
      <c r="D32" s="12">
        <v>25</v>
      </c>
      <c r="E32" s="12"/>
      <c r="F32" s="12">
        <v>25</v>
      </c>
      <c r="G32" s="12">
        <v>25</v>
      </c>
      <c r="H32" s="12">
        <v>25</v>
      </c>
      <c r="I32" s="12"/>
      <c r="J32" s="12"/>
      <c r="K32" s="12"/>
      <c r="L32" s="3">
        <f t="shared" si="0"/>
        <v>100</v>
      </c>
      <c r="M32" s="8" t="str">
        <f t="shared" si="13"/>
        <v>OK</v>
      </c>
      <c r="N32" s="26">
        <v>5</v>
      </c>
      <c r="O32" s="13">
        <f t="shared" si="14"/>
        <v>0</v>
      </c>
      <c r="P32" s="13">
        <f t="shared" si="15"/>
        <v>1.25</v>
      </c>
      <c r="Q32" s="13">
        <f t="shared" si="16"/>
        <v>0</v>
      </c>
      <c r="R32" s="13">
        <f t="shared" si="17"/>
        <v>1.25</v>
      </c>
      <c r="S32" s="13">
        <f t="shared" si="18"/>
        <v>1.25</v>
      </c>
      <c r="T32" s="13">
        <f t="shared" si="19"/>
        <v>1.25</v>
      </c>
      <c r="U32" s="13">
        <f t="shared" si="20"/>
        <v>0</v>
      </c>
      <c r="V32" s="13">
        <f t="shared" si="21"/>
        <v>0</v>
      </c>
      <c r="W32" s="13">
        <f t="shared" si="22"/>
        <v>0</v>
      </c>
      <c r="X32" s="11">
        <f t="shared" si="11"/>
        <v>5</v>
      </c>
      <c r="Y32" s="33" t="str">
        <f t="shared" si="12"/>
        <v>OK</v>
      </c>
    </row>
    <row r="33" spans="1:25" ht="15.75" thickBot="1">
      <c r="A33" s="11">
        <v>31</v>
      </c>
      <c r="B33" s="15" t="s">
        <v>50</v>
      </c>
      <c r="C33" s="12"/>
      <c r="D33" s="12">
        <v>20</v>
      </c>
      <c r="E33" s="12"/>
      <c r="F33" s="12">
        <v>60</v>
      </c>
      <c r="G33" s="12"/>
      <c r="H33" s="12">
        <v>20</v>
      </c>
      <c r="I33" s="12"/>
      <c r="J33" s="12"/>
      <c r="K33" s="12"/>
      <c r="L33" s="3">
        <f t="shared" si="0"/>
        <v>100</v>
      </c>
      <c r="M33" s="8" t="str">
        <f t="shared" si="13"/>
        <v>OK</v>
      </c>
      <c r="N33" s="26">
        <v>4</v>
      </c>
      <c r="O33" s="13">
        <f t="shared" si="14"/>
        <v>0</v>
      </c>
      <c r="P33" s="13">
        <f t="shared" si="15"/>
        <v>0.8</v>
      </c>
      <c r="Q33" s="13">
        <f t="shared" si="16"/>
        <v>0</v>
      </c>
      <c r="R33" s="13">
        <f t="shared" si="17"/>
        <v>2.4</v>
      </c>
      <c r="S33" s="13">
        <f t="shared" si="18"/>
        <v>0</v>
      </c>
      <c r="T33" s="13">
        <f t="shared" si="19"/>
        <v>0.8</v>
      </c>
      <c r="U33" s="13">
        <f t="shared" si="20"/>
        <v>0</v>
      </c>
      <c r="V33" s="13">
        <f t="shared" si="21"/>
        <v>0</v>
      </c>
      <c r="W33" s="13">
        <f t="shared" si="22"/>
        <v>0</v>
      </c>
      <c r="X33" s="11">
        <f t="shared" si="11"/>
        <v>4</v>
      </c>
      <c r="Y33" s="33" t="str">
        <f t="shared" si="12"/>
        <v>OK</v>
      </c>
    </row>
    <row r="34" spans="1:25" ht="15.75" thickBot="1">
      <c r="A34" s="11">
        <v>32</v>
      </c>
      <c r="B34" s="15" t="s">
        <v>51</v>
      </c>
      <c r="C34" s="12"/>
      <c r="D34" s="12">
        <v>25</v>
      </c>
      <c r="E34" s="12"/>
      <c r="F34" s="12">
        <v>25</v>
      </c>
      <c r="G34" s="12">
        <v>25</v>
      </c>
      <c r="H34" s="20">
        <v>25</v>
      </c>
      <c r="I34" s="12"/>
      <c r="J34" s="12"/>
      <c r="K34" s="19"/>
      <c r="L34" s="3">
        <f t="shared" si="0"/>
        <v>100</v>
      </c>
      <c r="M34" s="8" t="str">
        <f t="shared" si="13"/>
        <v>OK</v>
      </c>
      <c r="N34" s="26">
        <v>4</v>
      </c>
      <c r="O34" s="13">
        <f t="shared" si="14"/>
        <v>0</v>
      </c>
      <c r="P34" s="13">
        <f t="shared" si="15"/>
        <v>1</v>
      </c>
      <c r="Q34" s="13">
        <f t="shared" si="16"/>
        <v>0</v>
      </c>
      <c r="R34" s="13">
        <f t="shared" si="17"/>
        <v>1</v>
      </c>
      <c r="S34" s="13">
        <f t="shared" si="18"/>
        <v>1</v>
      </c>
      <c r="T34" s="13">
        <f t="shared" si="19"/>
        <v>1</v>
      </c>
      <c r="U34" s="13">
        <f t="shared" si="20"/>
        <v>0</v>
      </c>
      <c r="V34" s="13">
        <f t="shared" si="21"/>
        <v>0</v>
      </c>
      <c r="W34" s="13">
        <f t="shared" si="22"/>
        <v>0</v>
      </c>
      <c r="X34" s="11">
        <f t="shared" si="11"/>
        <v>4</v>
      </c>
      <c r="Y34" s="33" t="str">
        <f t="shared" si="12"/>
        <v>OK</v>
      </c>
    </row>
    <row r="35" spans="1:25" ht="15.75" thickBot="1">
      <c r="A35" s="11">
        <v>33</v>
      </c>
      <c r="B35" s="15" t="s">
        <v>52</v>
      </c>
      <c r="C35" s="12"/>
      <c r="D35" s="12">
        <v>25</v>
      </c>
      <c r="E35" s="12"/>
      <c r="F35" s="12">
        <v>25</v>
      </c>
      <c r="G35" s="12">
        <v>10</v>
      </c>
      <c r="H35" s="12">
        <v>40</v>
      </c>
      <c r="I35" s="12"/>
      <c r="J35" s="12"/>
      <c r="K35" s="12"/>
      <c r="L35" s="3">
        <f t="shared" si="0"/>
        <v>100</v>
      </c>
      <c r="M35" s="8" t="str">
        <f t="shared" si="13"/>
        <v>OK</v>
      </c>
      <c r="N35" s="26">
        <v>4</v>
      </c>
      <c r="O35" s="13">
        <f t="shared" si="14"/>
        <v>0</v>
      </c>
      <c r="P35" s="13">
        <f t="shared" si="15"/>
        <v>1</v>
      </c>
      <c r="Q35" s="13">
        <f t="shared" si="16"/>
        <v>0</v>
      </c>
      <c r="R35" s="13">
        <f t="shared" si="17"/>
        <v>1</v>
      </c>
      <c r="S35" s="13">
        <f t="shared" si="18"/>
        <v>0.4</v>
      </c>
      <c r="T35" s="13">
        <f t="shared" si="19"/>
        <v>1.6</v>
      </c>
      <c r="U35" s="13">
        <f t="shared" si="20"/>
        <v>0</v>
      </c>
      <c r="V35" s="13">
        <f t="shared" si="21"/>
        <v>0</v>
      </c>
      <c r="W35" s="13">
        <f t="shared" si="22"/>
        <v>0</v>
      </c>
      <c r="X35" s="11">
        <f t="shared" si="11"/>
        <v>4</v>
      </c>
      <c r="Y35" s="33" t="str">
        <f t="shared" si="12"/>
        <v>OK</v>
      </c>
    </row>
    <row r="36" spans="1:25" ht="60.75" customHeight="1" thickBot="1">
      <c r="A36" s="11">
        <v>34</v>
      </c>
      <c r="B36" s="15" t="s">
        <v>99</v>
      </c>
      <c r="C36" s="12"/>
      <c r="D36" s="12">
        <v>25</v>
      </c>
      <c r="E36" s="12"/>
      <c r="F36" s="12">
        <v>25</v>
      </c>
      <c r="G36" s="12">
        <v>25</v>
      </c>
      <c r="H36" s="12">
        <v>25</v>
      </c>
      <c r="I36" s="12"/>
      <c r="J36" s="12"/>
      <c r="K36" s="12"/>
      <c r="L36" s="11">
        <f t="shared" si="0"/>
        <v>100</v>
      </c>
      <c r="M36" s="23" t="str">
        <f t="shared" si="13"/>
        <v>OK</v>
      </c>
      <c r="N36" s="24">
        <v>3</v>
      </c>
      <c r="O36" s="13">
        <f t="shared" si="14"/>
        <v>0</v>
      </c>
      <c r="P36" s="13">
        <f t="shared" si="15"/>
        <v>0.75</v>
      </c>
      <c r="Q36" s="13">
        <f t="shared" si="16"/>
        <v>0</v>
      </c>
      <c r="R36" s="13">
        <f t="shared" si="17"/>
        <v>0.75</v>
      </c>
      <c r="S36" s="13">
        <f t="shared" si="18"/>
        <v>0.75</v>
      </c>
      <c r="T36" s="13">
        <f t="shared" si="19"/>
        <v>0.75</v>
      </c>
      <c r="U36" s="13">
        <f t="shared" si="20"/>
        <v>0</v>
      </c>
      <c r="V36" s="13">
        <f t="shared" si="21"/>
        <v>0</v>
      </c>
      <c r="W36" s="13">
        <f t="shared" si="22"/>
        <v>0</v>
      </c>
      <c r="X36" s="11">
        <f t="shared" si="11"/>
        <v>3</v>
      </c>
      <c r="Y36" s="33" t="str">
        <f t="shared" si="12"/>
        <v>OK</v>
      </c>
    </row>
    <row r="37" spans="1:25" ht="15.75" thickBot="1">
      <c r="A37" s="11">
        <v>35</v>
      </c>
      <c r="B37" s="15" t="s">
        <v>68</v>
      </c>
      <c r="C37" s="35">
        <v>30</v>
      </c>
      <c r="D37" s="12"/>
      <c r="E37" s="12"/>
      <c r="F37" s="12"/>
      <c r="G37" s="12">
        <v>70</v>
      </c>
      <c r="H37" s="12"/>
      <c r="I37" s="12"/>
      <c r="J37" s="12"/>
      <c r="K37" s="12"/>
      <c r="L37" s="3">
        <f t="shared" si="0"/>
        <v>100</v>
      </c>
      <c r="M37" s="8" t="str">
        <f t="shared" si="13"/>
        <v>OK</v>
      </c>
      <c r="N37" s="26">
        <v>4</v>
      </c>
      <c r="O37" s="13">
        <f t="shared" si="14"/>
        <v>1.2</v>
      </c>
      <c r="P37" s="13">
        <f t="shared" si="15"/>
        <v>0</v>
      </c>
      <c r="Q37" s="13">
        <f t="shared" si="16"/>
        <v>0</v>
      </c>
      <c r="R37" s="13">
        <f t="shared" si="17"/>
        <v>0</v>
      </c>
      <c r="S37" s="13">
        <f t="shared" si="18"/>
        <v>2.8</v>
      </c>
      <c r="T37" s="13">
        <f t="shared" si="19"/>
        <v>0</v>
      </c>
      <c r="U37" s="13">
        <f t="shared" si="20"/>
        <v>0</v>
      </c>
      <c r="V37" s="13">
        <f t="shared" si="21"/>
        <v>0</v>
      </c>
      <c r="W37" s="13">
        <f t="shared" si="22"/>
        <v>0</v>
      </c>
      <c r="X37" s="11">
        <f t="shared" si="11"/>
        <v>4</v>
      </c>
      <c r="Y37" s="33" t="str">
        <f t="shared" si="12"/>
        <v>OK</v>
      </c>
    </row>
    <row r="38" spans="1:25" ht="15.75" thickBot="1">
      <c r="A38" s="11">
        <v>36</v>
      </c>
      <c r="B38" s="16" t="s">
        <v>69</v>
      </c>
      <c r="C38" s="35">
        <v>20</v>
      </c>
      <c r="D38" s="12"/>
      <c r="E38" s="12"/>
      <c r="F38" s="12"/>
      <c r="G38" s="12">
        <v>80</v>
      </c>
      <c r="H38" s="12"/>
      <c r="I38" s="12"/>
      <c r="J38" s="12"/>
      <c r="K38" s="12"/>
      <c r="L38" s="3">
        <f t="shared" si="0"/>
        <v>100</v>
      </c>
      <c r="M38" s="8" t="str">
        <f t="shared" si="13"/>
        <v>OK</v>
      </c>
      <c r="N38" s="26">
        <v>3</v>
      </c>
      <c r="O38" s="13">
        <f t="shared" si="14"/>
        <v>0.6</v>
      </c>
      <c r="P38" s="13">
        <f t="shared" si="15"/>
        <v>0</v>
      </c>
      <c r="Q38" s="13">
        <f t="shared" si="16"/>
        <v>0</v>
      </c>
      <c r="R38" s="13">
        <f t="shared" si="17"/>
        <v>0</v>
      </c>
      <c r="S38" s="13">
        <f t="shared" si="18"/>
        <v>2.4</v>
      </c>
      <c r="T38" s="13">
        <f t="shared" si="19"/>
        <v>0</v>
      </c>
      <c r="U38" s="13">
        <f t="shared" si="20"/>
        <v>0</v>
      </c>
      <c r="V38" s="13">
        <f t="shared" si="21"/>
        <v>0</v>
      </c>
      <c r="W38" s="13">
        <f t="shared" si="22"/>
        <v>0</v>
      </c>
      <c r="X38" s="11">
        <f t="shared" si="11"/>
        <v>3</v>
      </c>
      <c r="Y38" s="33" t="str">
        <f t="shared" si="12"/>
        <v>OK</v>
      </c>
    </row>
    <row r="39" spans="1:25" ht="15.75" thickBot="1">
      <c r="A39" s="11">
        <v>37</v>
      </c>
      <c r="B39" s="16" t="s">
        <v>100</v>
      </c>
      <c r="C39" s="12"/>
      <c r="D39" s="12">
        <v>25</v>
      </c>
      <c r="E39" s="12"/>
      <c r="F39" s="12">
        <v>25</v>
      </c>
      <c r="G39" s="12">
        <v>25</v>
      </c>
      <c r="H39" s="12">
        <v>25</v>
      </c>
      <c r="I39" s="12"/>
      <c r="J39" s="12"/>
      <c r="K39" s="12"/>
      <c r="L39" s="3">
        <f t="shared" si="0"/>
        <v>100</v>
      </c>
      <c r="M39" s="8" t="str">
        <f t="shared" si="13"/>
        <v>OK</v>
      </c>
      <c r="N39" s="24">
        <v>4</v>
      </c>
      <c r="O39" s="13">
        <f t="shared" si="14"/>
        <v>0</v>
      </c>
      <c r="P39" s="13">
        <f t="shared" si="15"/>
        <v>1</v>
      </c>
      <c r="Q39" s="13">
        <f t="shared" si="16"/>
        <v>0</v>
      </c>
      <c r="R39" s="13">
        <f t="shared" si="17"/>
        <v>1</v>
      </c>
      <c r="S39" s="13">
        <f t="shared" si="18"/>
        <v>1</v>
      </c>
      <c r="T39" s="13">
        <f t="shared" si="19"/>
        <v>1</v>
      </c>
      <c r="U39" s="13">
        <f t="shared" si="20"/>
        <v>0</v>
      </c>
      <c r="V39" s="13">
        <f t="shared" si="21"/>
        <v>0</v>
      </c>
      <c r="W39" s="13">
        <f t="shared" si="22"/>
        <v>0</v>
      </c>
      <c r="X39" s="11">
        <f t="shared" si="11"/>
        <v>4</v>
      </c>
      <c r="Y39" s="33" t="str">
        <f t="shared" si="12"/>
        <v>OK</v>
      </c>
    </row>
    <row r="40" spans="1:25" ht="48.75" customHeight="1" thickBot="1">
      <c r="A40" s="11">
        <v>38</v>
      </c>
      <c r="B40" s="15" t="s">
        <v>70</v>
      </c>
      <c r="C40" s="12"/>
      <c r="D40" s="12"/>
      <c r="E40" s="12"/>
      <c r="F40" s="12">
        <v>25</v>
      </c>
      <c r="G40" s="12">
        <v>25</v>
      </c>
      <c r="H40" s="12"/>
      <c r="I40" s="12"/>
      <c r="J40" s="12">
        <v>50</v>
      </c>
      <c r="K40" s="12"/>
      <c r="L40" s="3">
        <f t="shared" si="0"/>
        <v>100</v>
      </c>
      <c r="M40" s="8" t="str">
        <f t="shared" si="13"/>
        <v>OK</v>
      </c>
      <c r="N40" s="26">
        <v>3</v>
      </c>
      <c r="O40" s="13">
        <f t="shared" si="14"/>
        <v>0</v>
      </c>
      <c r="P40" s="13">
        <f t="shared" si="15"/>
        <v>0</v>
      </c>
      <c r="Q40" s="13">
        <f t="shared" si="16"/>
        <v>0</v>
      </c>
      <c r="R40" s="13">
        <f t="shared" si="17"/>
        <v>0.75</v>
      </c>
      <c r="S40" s="13">
        <f t="shared" si="18"/>
        <v>0.75</v>
      </c>
      <c r="T40" s="13">
        <f t="shared" si="19"/>
        <v>0</v>
      </c>
      <c r="U40" s="13">
        <f t="shared" si="20"/>
        <v>0</v>
      </c>
      <c r="V40" s="13">
        <f t="shared" si="21"/>
        <v>1.5</v>
      </c>
      <c r="W40" s="13">
        <f t="shared" si="22"/>
        <v>0</v>
      </c>
      <c r="X40" s="11">
        <f t="shared" si="11"/>
        <v>3</v>
      </c>
      <c r="Y40" s="33" t="str">
        <f t="shared" si="12"/>
        <v>OK</v>
      </c>
    </row>
    <row r="41" spans="1:25" ht="45.75" thickBot="1">
      <c r="A41" s="11">
        <v>39</v>
      </c>
      <c r="B41" s="15" t="s">
        <v>71</v>
      </c>
      <c r="C41" s="12"/>
      <c r="D41" s="12">
        <v>25</v>
      </c>
      <c r="E41" s="12">
        <v>25</v>
      </c>
      <c r="F41" s="12">
        <v>25</v>
      </c>
      <c r="G41" s="12"/>
      <c r="H41" s="12"/>
      <c r="I41" s="12"/>
      <c r="J41" s="12"/>
      <c r="K41" s="12">
        <v>25</v>
      </c>
      <c r="L41" s="3">
        <f t="shared" si="0"/>
        <v>100</v>
      </c>
      <c r="M41" s="8" t="str">
        <f t="shared" si="13"/>
        <v>OK</v>
      </c>
      <c r="N41" s="26">
        <v>4</v>
      </c>
      <c r="O41" s="13">
        <f t="shared" si="14"/>
        <v>0</v>
      </c>
      <c r="P41" s="13">
        <f t="shared" si="15"/>
        <v>1</v>
      </c>
      <c r="Q41" s="13">
        <f t="shared" si="16"/>
        <v>1</v>
      </c>
      <c r="R41" s="13">
        <f t="shared" si="17"/>
        <v>1</v>
      </c>
      <c r="S41" s="13">
        <f t="shared" si="18"/>
        <v>0</v>
      </c>
      <c r="T41" s="13">
        <f t="shared" si="19"/>
        <v>0</v>
      </c>
      <c r="U41" s="13">
        <f t="shared" si="20"/>
        <v>0</v>
      </c>
      <c r="V41" s="13">
        <f t="shared" si="21"/>
        <v>0</v>
      </c>
      <c r="W41" s="13">
        <f t="shared" si="22"/>
        <v>1</v>
      </c>
      <c r="X41" s="11">
        <f t="shared" si="11"/>
        <v>4</v>
      </c>
      <c r="Y41" s="33" t="str">
        <f t="shared" si="12"/>
        <v>OK</v>
      </c>
    </row>
    <row r="42" spans="1:25" ht="15.75" thickBot="1">
      <c r="A42" s="11">
        <v>40</v>
      </c>
      <c r="B42" s="16" t="s">
        <v>54</v>
      </c>
      <c r="C42" s="12"/>
      <c r="D42" s="35">
        <v>20</v>
      </c>
      <c r="E42" s="12"/>
      <c r="F42" s="12">
        <v>10</v>
      </c>
      <c r="G42" s="20">
        <v>40</v>
      </c>
      <c r="H42" s="12"/>
      <c r="I42" s="12">
        <v>30</v>
      </c>
      <c r="J42" s="12"/>
      <c r="K42" s="12"/>
      <c r="L42" s="3">
        <f t="shared" si="0"/>
        <v>100</v>
      </c>
      <c r="M42" s="8" t="str">
        <f t="shared" si="13"/>
        <v>OK</v>
      </c>
      <c r="N42" s="26">
        <v>4</v>
      </c>
      <c r="O42" s="13">
        <f t="shared" si="14"/>
        <v>0</v>
      </c>
      <c r="P42" s="13">
        <f t="shared" si="15"/>
        <v>0.8</v>
      </c>
      <c r="Q42" s="13">
        <f t="shared" si="16"/>
        <v>0</v>
      </c>
      <c r="R42" s="13">
        <f t="shared" si="17"/>
        <v>0.4</v>
      </c>
      <c r="S42" s="13">
        <f t="shared" si="18"/>
        <v>1.6</v>
      </c>
      <c r="T42" s="13">
        <f t="shared" si="19"/>
        <v>0</v>
      </c>
      <c r="U42" s="13">
        <f t="shared" si="20"/>
        <v>1.2</v>
      </c>
      <c r="V42" s="13">
        <f t="shared" si="21"/>
        <v>0</v>
      </c>
      <c r="W42" s="13">
        <f t="shared" si="22"/>
        <v>0</v>
      </c>
      <c r="X42" s="11">
        <f t="shared" si="11"/>
        <v>4</v>
      </c>
      <c r="Y42" s="33" t="str">
        <f t="shared" si="12"/>
        <v>OK</v>
      </c>
    </row>
    <row r="43" spans="1:25" ht="15.75" thickBot="1">
      <c r="A43" s="11">
        <v>41</v>
      </c>
      <c r="B43" s="15" t="s">
        <v>72</v>
      </c>
      <c r="C43" s="12">
        <v>20</v>
      </c>
      <c r="D43" s="12"/>
      <c r="E43" s="12"/>
      <c r="F43" s="12"/>
      <c r="G43" s="12">
        <v>80</v>
      </c>
      <c r="H43" s="12"/>
      <c r="I43" s="12"/>
      <c r="J43" s="12"/>
      <c r="K43" s="12"/>
      <c r="L43" s="3">
        <f t="shared" si="0"/>
        <v>100</v>
      </c>
      <c r="M43" s="8" t="str">
        <f t="shared" si="13"/>
        <v>OK</v>
      </c>
      <c r="N43" s="26">
        <v>4</v>
      </c>
      <c r="O43" s="13">
        <f t="shared" si="14"/>
        <v>0.8</v>
      </c>
      <c r="P43" s="13">
        <f t="shared" si="15"/>
        <v>0</v>
      </c>
      <c r="Q43" s="13">
        <f t="shared" si="16"/>
        <v>0</v>
      </c>
      <c r="R43" s="13">
        <f t="shared" si="17"/>
        <v>0</v>
      </c>
      <c r="S43" s="13">
        <f t="shared" si="18"/>
        <v>3.2</v>
      </c>
      <c r="T43" s="13">
        <f t="shared" si="19"/>
        <v>0</v>
      </c>
      <c r="U43" s="13">
        <f t="shared" si="20"/>
        <v>0</v>
      </c>
      <c r="V43" s="13">
        <f t="shared" si="21"/>
        <v>0</v>
      </c>
      <c r="W43" s="13">
        <f t="shared" si="22"/>
        <v>0</v>
      </c>
      <c r="X43" s="11">
        <f t="shared" si="11"/>
        <v>4</v>
      </c>
      <c r="Y43" s="33" t="str">
        <f t="shared" si="12"/>
        <v>OK</v>
      </c>
    </row>
    <row r="44" spans="1:25" ht="15.75" thickBot="1">
      <c r="A44" s="11">
        <v>42</v>
      </c>
      <c r="B44" s="15" t="s">
        <v>73</v>
      </c>
      <c r="C44" s="12">
        <v>30</v>
      </c>
      <c r="D44" s="12"/>
      <c r="E44" s="12"/>
      <c r="F44" s="19"/>
      <c r="G44" s="12">
        <v>70</v>
      </c>
      <c r="H44" s="12"/>
      <c r="I44" s="12"/>
      <c r="J44" s="12"/>
      <c r="K44" s="12"/>
      <c r="L44" s="3">
        <f t="shared" si="0"/>
        <v>100</v>
      </c>
      <c r="M44" s="8" t="str">
        <f t="shared" si="13"/>
        <v>OK</v>
      </c>
      <c r="N44" s="26">
        <v>4</v>
      </c>
      <c r="O44" s="13">
        <f t="shared" si="14"/>
        <v>1.2</v>
      </c>
      <c r="P44" s="13">
        <f t="shared" si="15"/>
        <v>0</v>
      </c>
      <c r="Q44" s="13">
        <f t="shared" si="16"/>
        <v>0</v>
      </c>
      <c r="R44" s="13">
        <f t="shared" si="17"/>
        <v>0</v>
      </c>
      <c r="S44" s="13">
        <f t="shared" si="18"/>
        <v>2.8</v>
      </c>
      <c r="T44" s="13">
        <f t="shared" si="19"/>
        <v>0</v>
      </c>
      <c r="U44" s="13">
        <f t="shared" si="20"/>
        <v>0</v>
      </c>
      <c r="V44" s="13">
        <f t="shared" si="21"/>
        <v>0</v>
      </c>
      <c r="W44" s="13">
        <f t="shared" si="22"/>
        <v>0</v>
      </c>
      <c r="X44" s="11">
        <f t="shared" si="11"/>
        <v>4</v>
      </c>
      <c r="Y44" s="33" t="str">
        <f t="shared" si="12"/>
        <v>OK</v>
      </c>
    </row>
    <row r="45" spans="1:25" ht="15.75" thickBot="1">
      <c r="A45" s="11">
        <v>43</v>
      </c>
      <c r="B45" s="16" t="s">
        <v>74</v>
      </c>
      <c r="C45" s="47">
        <v>30</v>
      </c>
      <c r="D45" s="36"/>
      <c r="E45" s="36"/>
      <c r="F45" s="36"/>
      <c r="G45" s="36">
        <v>70</v>
      </c>
      <c r="H45" s="36"/>
      <c r="I45" s="36"/>
      <c r="J45" s="36"/>
      <c r="K45" s="36"/>
      <c r="L45" s="3">
        <f t="shared" si="0"/>
        <v>100</v>
      </c>
      <c r="M45" s="8" t="str">
        <f t="shared" si="13"/>
        <v>OK</v>
      </c>
      <c r="N45" s="26">
        <v>4</v>
      </c>
      <c r="O45" s="13">
        <f t="shared" si="14"/>
        <v>1.2</v>
      </c>
      <c r="P45" s="13">
        <f t="shared" si="15"/>
        <v>0</v>
      </c>
      <c r="Q45" s="13">
        <f t="shared" si="16"/>
        <v>0</v>
      </c>
      <c r="R45" s="13">
        <f t="shared" si="17"/>
        <v>0</v>
      </c>
      <c r="S45" s="13">
        <f t="shared" si="18"/>
        <v>2.8</v>
      </c>
      <c r="T45" s="13">
        <f t="shared" si="19"/>
        <v>0</v>
      </c>
      <c r="U45" s="13">
        <f t="shared" si="20"/>
        <v>0</v>
      </c>
      <c r="V45" s="13">
        <f t="shared" si="21"/>
        <v>0</v>
      </c>
      <c r="W45" s="13">
        <f t="shared" si="22"/>
        <v>0</v>
      </c>
      <c r="X45" s="11">
        <f t="shared" si="11"/>
        <v>4</v>
      </c>
      <c r="Y45" s="33" t="str">
        <f t="shared" si="12"/>
        <v>OK</v>
      </c>
    </row>
    <row r="46" spans="1:25" ht="39" thickBot="1">
      <c r="A46" s="11">
        <v>44</v>
      </c>
      <c r="B46" s="48" t="s">
        <v>111</v>
      </c>
      <c r="C46" s="45">
        <v>20</v>
      </c>
      <c r="D46" s="2">
        <v>20</v>
      </c>
      <c r="E46" s="2"/>
      <c r="F46" s="2">
        <v>20</v>
      </c>
      <c r="G46" s="2">
        <v>20</v>
      </c>
      <c r="H46" s="2">
        <v>20</v>
      </c>
      <c r="I46" s="2"/>
      <c r="J46" s="2"/>
      <c r="K46" s="2"/>
      <c r="L46" s="3">
        <f t="shared" si="0"/>
        <v>100</v>
      </c>
      <c r="M46" s="8" t="str">
        <f t="shared" si="13"/>
        <v>OK</v>
      </c>
      <c r="N46" s="26">
        <v>5</v>
      </c>
      <c r="O46" s="13">
        <f t="shared" si="14"/>
        <v>1</v>
      </c>
      <c r="P46" s="13">
        <f t="shared" si="15"/>
        <v>1</v>
      </c>
      <c r="Q46" s="13">
        <f t="shared" si="16"/>
        <v>0</v>
      </c>
      <c r="R46" s="13">
        <f t="shared" si="17"/>
        <v>1</v>
      </c>
      <c r="S46" s="13">
        <f t="shared" si="18"/>
        <v>1</v>
      </c>
      <c r="T46" s="13">
        <f t="shared" si="19"/>
        <v>1</v>
      </c>
      <c r="U46" s="13">
        <f t="shared" si="20"/>
        <v>0</v>
      </c>
      <c r="V46" s="13">
        <f t="shared" si="21"/>
        <v>0</v>
      </c>
      <c r="W46" s="13">
        <f t="shared" si="22"/>
        <v>0</v>
      </c>
      <c r="X46" s="11">
        <f t="shared" si="11"/>
        <v>5</v>
      </c>
      <c r="Y46" s="33" t="str">
        <f t="shared" si="12"/>
        <v>OK</v>
      </c>
    </row>
    <row r="47" spans="1:25" ht="39" thickBot="1">
      <c r="A47" s="50">
        <v>45</v>
      </c>
      <c r="B47" s="48" t="s">
        <v>75</v>
      </c>
      <c r="C47" s="2">
        <v>20</v>
      </c>
      <c r="D47" s="2">
        <v>20</v>
      </c>
      <c r="E47" s="2"/>
      <c r="F47" s="2">
        <v>20</v>
      </c>
      <c r="G47" s="2">
        <v>20</v>
      </c>
      <c r="H47" s="2">
        <v>20</v>
      </c>
      <c r="I47" s="2"/>
      <c r="J47" s="2"/>
      <c r="K47" s="2"/>
      <c r="L47" s="3">
        <f t="shared" si="0"/>
        <v>100</v>
      </c>
      <c r="M47" s="8" t="str">
        <f t="shared" si="13"/>
        <v>OK</v>
      </c>
      <c r="N47" s="44">
        <v>5</v>
      </c>
      <c r="O47" s="13">
        <f t="shared" si="14"/>
        <v>1</v>
      </c>
      <c r="P47" s="13">
        <f t="shared" si="15"/>
        <v>1</v>
      </c>
      <c r="Q47" s="13">
        <f t="shared" si="16"/>
        <v>0</v>
      </c>
      <c r="R47" s="13">
        <f t="shared" si="17"/>
        <v>1</v>
      </c>
      <c r="S47" s="13">
        <f t="shared" si="18"/>
        <v>1</v>
      </c>
      <c r="T47" s="13">
        <f t="shared" si="19"/>
        <v>1</v>
      </c>
      <c r="U47" s="13">
        <f t="shared" si="20"/>
        <v>0</v>
      </c>
      <c r="V47" s="13">
        <f t="shared" si="21"/>
        <v>0</v>
      </c>
      <c r="W47" s="13">
        <f t="shared" si="22"/>
        <v>0</v>
      </c>
      <c r="X47" s="11">
        <f t="shared" si="11"/>
        <v>5</v>
      </c>
      <c r="Y47" s="33" t="str">
        <f t="shared" si="12"/>
        <v>OK</v>
      </c>
    </row>
    <row r="48" spans="1:25" ht="39.75" customHeight="1" thickBot="1">
      <c r="A48" s="11">
        <v>46</v>
      </c>
      <c r="B48" s="48" t="s">
        <v>101</v>
      </c>
      <c r="C48" s="2">
        <v>30</v>
      </c>
      <c r="D48" s="2"/>
      <c r="E48" s="2"/>
      <c r="F48" s="37"/>
      <c r="G48" s="2">
        <v>70</v>
      </c>
      <c r="H48" s="2"/>
      <c r="I48" s="2"/>
      <c r="J48" s="2"/>
      <c r="K48" s="2"/>
      <c r="L48" s="3">
        <f t="shared" si="0"/>
        <v>100</v>
      </c>
      <c r="M48" s="8" t="str">
        <f t="shared" si="13"/>
        <v>OK</v>
      </c>
      <c r="N48" s="43">
        <v>4</v>
      </c>
      <c r="O48" s="13">
        <f t="shared" si="14"/>
        <v>1.2</v>
      </c>
      <c r="P48" s="13">
        <f t="shared" si="15"/>
        <v>0</v>
      </c>
      <c r="Q48" s="13">
        <f t="shared" si="16"/>
        <v>0</v>
      </c>
      <c r="R48" s="13">
        <f t="shared" si="17"/>
        <v>0</v>
      </c>
      <c r="S48" s="13">
        <f t="shared" si="18"/>
        <v>2.8</v>
      </c>
      <c r="T48" s="13">
        <f t="shared" si="19"/>
        <v>0</v>
      </c>
      <c r="U48" s="13">
        <f t="shared" si="20"/>
        <v>0</v>
      </c>
      <c r="V48" s="13">
        <f t="shared" si="21"/>
        <v>0</v>
      </c>
      <c r="W48" s="13">
        <f t="shared" si="22"/>
        <v>0</v>
      </c>
      <c r="X48" s="11">
        <f t="shared" si="11"/>
        <v>4</v>
      </c>
      <c r="Y48" s="33" t="str">
        <f t="shared" si="12"/>
        <v>OK</v>
      </c>
    </row>
    <row r="49" spans="1:25" ht="51.75" thickBot="1">
      <c r="A49" s="11">
        <v>47</v>
      </c>
      <c r="B49" s="48" t="s">
        <v>102</v>
      </c>
      <c r="C49" s="2"/>
      <c r="D49" s="2">
        <v>30</v>
      </c>
      <c r="E49" s="2"/>
      <c r="F49" s="38">
        <v>10</v>
      </c>
      <c r="G49" s="2">
        <v>40</v>
      </c>
      <c r="H49" s="2">
        <v>20</v>
      </c>
      <c r="I49" s="11"/>
      <c r="J49" s="2"/>
      <c r="K49" s="2"/>
      <c r="L49" s="3">
        <f t="shared" si="0"/>
        <v>100</v>
      </c>
      <c r="M49" s="8" t="str">
        <f t="shared" si="13"/>
        <v>OK</v>
      </c>
      <c r="N49" s="32">
        <v>4</v>
      </c>
      <c r="O49" s="13">
        <f t="shared" si="14"/>
        <v>0</v>
      </c>
      <c r="P49" s="13">
        <f t="shared" si="15"/>
        <v>1.2</v>
      </c>
      <c r="Q49" s="13">
        <f t="shared" si="16"/>
        <v>0</v>
      </c>
      <c r="R49" s="13">
        <f t="shared" si="17"/>
        <v>0.4</v>
      </c>
      <c r="S49" s="13">
        <f t="shared" si="18"/>
        <v>1.6</v>
      </c>
      <c r="T49" s="13">
        <f t="shared" si="19"/>
        <v>0.8</v>
      </c>
      <c r="U49" s="13">
        <f t="shared" si="20"/>
        <v>0</v>
      </c>
      <c r="V49" s="13">
        <f t="shared" si="21"/>
        <v>0</v>
      </c>
      <c r="W49" s="13">
        <f t="shared" si="22"/>
        <v>0</v>
      </c>
      <c r="X49" s="11">
        <f t="shared" si="11"/>
        <v>4</v>
      </c>
      <c r="Y49" s="33" t="str">
        <f t="shared" si="12"/>
        <v>OK</v>
      </c>
    </row>
    <row r="50" spans="1:25" ht="51.75" customHeight="1" thickBot="1">
      <c r="A50" s="11">
        <v>48</v>
      </c>
      <c r="B50" s="17" t="s">
        <v>103</v>
      </c>
      <c r="C50" s="2"/>
      <c r="D50" s="2">
        <v>40</v>
      </c>
      <c r="E50" s="2">
        <v>30</v>
      </c>
      <c r="F50" s="37"/>
      <c r="G50" s="2"/>
      <c r="H50" s="2">
        <v>30</v>
      </c>
      <c r="I50" s="2"/>
      <c r="J50" s="2"/>
      <c r="K50" s="2"/>
      <c r="L50" s="3">
        <f t="shared" si="0"/>
        <v>100</v>
      </c>
      <c r="M50" s="8" t="str">
        <f t="shared" si="13"/>
        <v>OK</v>
      </c>
      <c r="N50" s="30">
        <v>4</v>
      </c>
      <c r="O50" s="13">
        <f t="shared" si="14"/>
        <v>0</v>
      </c>
      <c r="P50" s="13">
        <f t="shared" si="15"/>
        <v>1.6</v>
      </c>
      <c r="Q50" s="13">
        <f t="shared" si="16"/>
        <v>1.2</v>
      </c>
      <c r="R50" s="13">
        <f t="shared" si="17"/>
        <v>0</v>
      </c>
      <c r="S50" s="13">
        <f t="shared" si="18"/>
        <v>0</v>
      </c>
      <c r="T50" s="13">
        <f t="shared" si="19"/>
        <v>1.2</v>
      </c>
      <c r="U50" s="13">
        <f t="shared" si="20"/>
        <v>0</v>
      </c>
      <c r="V50" s="13">
        <f t="shared" si="21"/>
        <v>0</v>
      </c>
      <c r="W50" s="13">
        <f t="shared" si="22"/>
        <v>0</v>
      </c>
      <c r="X50" s="11">
        <f t="shared" si="11"/>
        <v>4</v>
      </c>
      <c r="Y50" s="33" t="str">
        <f t="shared" si="12"/>
        <v>OK</v>
      </c>
    </row>
    <row r="51" spans="1:25" ht="39" thickBot="1">
      <c r="A51" s="11">
        <v>49</v>
      </c>
      <c r="B51" s="17" t="s">
        <v>105</v>
      </c>
      <c r="C51" s="2"/>
      <c r="D51" s="2">
        <v>30</v>
      </c>
      <c r="E51" s="2"/>
      <c r="F51" s="38">
        <v>10</v>
      </c>
      <c r="G51" s="2">
        <v>40</v>
      </c>
      <c r="H51" s="2">
        <v>20</v>
      </c>
      <c r="I51" s="2"/>
      <c r="J51" s="2"/>
      <c r="K51" s="2"/>
      <c r="L51" s="3">
        <f t="shared" si="0"/>
        <v>100</v>
      </c>
      <c r="M51" s="8" t="str">
        <f t="shared" si="13"/>
        <v>OK</v>
      </c>
      <c r="N51" s="31">
        <v>4</v>
      </c>
      <c r="O51" s="13">
        <f t="shared" si="14"/>
        <v>0</v>
      </c>
      <c r="P51" s="13">
        <f t="shared" si="15"/>
        <v>1.2</v>
      </c>
      <c r="Q51" s="13">
        <f t="shared" si="16"/>
        <v>0</v>
      </c>
      <c r="R51" s="13">
        <f t="shared" si="17"/>
        <v>0.4</v>
      </c>
      <c r="S51" s="13">
        <f t="shared" si="18"/>
        <v>1.6</v>
      </c>
      <c r="T51" s="13">
        <f t="shared" si="19"/>
        <v>0.8</v>
      </c>
      <c r="U51" s="13">
        <f t="shared" si="20"/>
        <v>0</v>
      </c>
      <c r="V51" s="13">
        <f t="shared" si="21"/>
        <v>0</v>
      </c>
      <c r="W51" s="13">
        <f t="shared" si="22"/>
        <v>0</v>
      </c>
      <c r="X51" s="11">
        <f t="shared" si="11"/>
        <v>4</v>
      </c>
      <c r="Y51" s="33" t="str">
        <f t="shared" si="12"/>
        <v>OK</v>
      </c>
    </row>
    <row r="52" spans="1:25" ht="39" thickBot="1">
      <c r="A52" s="11">
        <v>50</v>
      </c>
      <c r="B52" s="48" t="s">
        <v>104</v>
      </c>
      <c r="C52" s="2"/>
      <c r="D52" s="38">
        <v>20</v>
      </c>
      <c r="E52" s="2"/>
      <c r="F52" s="2">
        <v>20</v>
      </c>
      <c r="G52" s="2">
        <v>20</v>
      </c>
      <c r="H52" s="2">
        <v>40</v>
      </c>
      <c r="I52" s="2"/>
      <c r="J52" s="2"/>
      <c r="K52" s="2"/>
      <c r="L52" s="3">
        <f t="shared" si="0"/>
        <v>100</v>
      </c>
      <c r="M52" s="8" t="str">
        <f t="shared" si="13"/>
        <v>OK</v>
      </c>
      <c r="N52" s="26">
        <v>4</v>
      </c>
      <c r="O52" s="13">
        <f t="shared" si="14"/>
        <v>0</v>
      </c>
      <c r="P52" s="13">
        <f t="shared" si="15"/>
        <v>0.8</v>
      </c>
      <c r="Q52" s="13">
        <f t="shared" si="16"/>
        <v>0</v>
      </c>
      <c r="R52" s="13">
        <f t="shared" si="17"/>
        <v>0.8</v>
      </c>
      <c r="S52" s="13">
        <f t="shared" si="18"/>
        <v>0.8</v>
      </c>
      <c r="T52" s="13">
        <f t="shared" si="19"/>
        <v>1.6</v>
      </c>
      <c r="U52" s="13">
        <f t="shared" si="20"/>
        <v>0</v>
      </c>
      <c r="V52" s="13">
        <f t="shared" si="21"/>
        <v>0</v>
      </c>
      <c r="W52" s="13">
        <f t="shared" si="22"/>
        <v>0</v>
      </c>
      <c r="X52" s="11">
        <f t="shared" si="11"/>
        <v>4</v>
      </c>
      <c r="Y52" s="33" t="str">
        <f t="shared" si="12"/>
        <v>OK</v>
      </c>
    </row>
    <row r="53" spans="1:25" ht="51.75" thickBot="1">
      <c r="A53" s="11">
        <v>51</v>
      </c>
      <c r="B53" s="48" t="s">
        <v>106</v>
      </c>
      <c r="C53" s="2"/>
      <c r="D53" s="2"/>
      <c r="E53" s="2"/>
      <c r="F53" s="2">
        <v>50</v>
      </c>
      <c r="G53" s="37"/>
      <c r="H53" s="2"/>
      <c r="I53" s="2"/>
      <c r="J53" s="2">
        <v>50</v>
      </c>
      <c r="K53" s="2"/>
      <c r="L53" s="3">
        <f t="shared" si="0"/>
        <v>100</v>
      </c>
      <c r="M53" s="8" t="str">
        <f t="shared" si="13"/>
        <v>OK</v>
      </c>
      <c r="N53" s="30">
        <v>3</v>
      </c>
      <c r="O53" s="13">
        <f t="shared" si="14"/>
        <v>0</v>
      </c>
      <c r="P53" s="13">
        <f t="shared" si="15"/>
        <v>0</v>
      </c>
      <c r="Q53" s="13">
        <f t="shared" si="16"/>
        <v>0</v>
      </c>
      <c r="R53" s="13">
        <f t="shared" si="17"/>
        <v>1.5</v>
      </c>
      <c r="S53" s="13">
        <f t="shared" si="18"/>
        <v>0</v>
      </c>
      <c r="T53" s="13">
        <f t="shared" si="19"/>
        <v>0</v>
      </c>
      <c r="U53" s="13">
        <f t="shared" si="20"/>
        <v>0</v>
      </c>
      <c r="V53" s="13">
        <f t="shared" si="21"/>
        <v>1.5</v>
      </c>
      <c r="W53" s="13">
        <f t="shared" si="22"/>
        <v>0</v>
      </c>
      <c r="X53" s="11">
        <f t="shared" si="11"/>
        <v>3</v>
      </c>
      <c r="Y53" s="33" t="str">
        <f t="shared" si="12"/>
        <v>OK</v>
      </c>
    </row>
    <row r="54" spans="1:25" ht="53.25" customHeight="1" thickBot="1">
      <c r="A54" s="11">
        <v>52</v>
      </c>
      <c r="B54" s="48" t="s">
        <v>109</v>
      </c>
      <c r="C54" s="37"/>
      <c r="D54" s="2">
        <v>10</v>
      </c>
      <c r="E54" s="2"/>
      <c r="F54" s="2">
        <v>30</v>
      </c>
      <c r="G54" s="2"/>
      <c r="H54" s="2">
        <v>60</v>
      </c>
      <c r="I54" s="2"/>
      <c r="J54" s="2"/>
      <c r="K54" s="2"/>
      <c r="L54" s="3">
        <f t="shared" si="0"/>
        <v>100</v>
      </c>
      <c r="M54" s="8" t="str">
        <f t="shared" si="13"/>
        <v>OK</v>
      </c>
      <c r="N54" s="30">
        <v>5</v>
      </c>
      <c r="O54" s="13">
        <f t="shared" si="14"/>
        <v>0</v>
      </c>
      <c r="P54" s="13">
        <f t="shared" si="15"/>
        <v>0.5</v>
      </c>
      <c r="Q54" s="13">
        <f t="shared" si="16"/>
        <v>0</v>
      </c>
      <c r="R54" s="13">
        <f t="shared" si="17"/>
        <v>1.5</v>
      </c>
      <c r="S54" s="13">
        <f t="shared" si="18"/>
        <v>0</v>
      </c>
      <c r="T54" s="13">
        <f t="shared" si="19"/>
        <v>3</v>
      </c>
      <c r="U54" s="13">
        <f t="shared" si="20"/>
        <v>0</v>
      </c>
      <c r="V54" s="13">
        <f t="shared" si="21"/>
        <v>0</v>
      </c>
      <c r="W54" s="13">
        <f t="shared" si="22"/>
        <v>0</v>
      </c>
      <c r="X54" s="11">
        <f t="shared" si="11"/>
        <v>5</v>
      </c>
      <c r="Y54" s="33" t="str">
        <f t="shared" si="12"/>
        <v>OK</v>
      </c>
    </row>
    <row r="55" spans="1:25" ht="52.5" customHeight="1" thickBot="1">
      <c r="A55" s="11">
        <v>53</v>
      </c>
      <c r="B55" s="48" t="s">
        <v>107</v>
      </c>
      <c r="C55" s="2"/>
      <c r="D55" s="2"/>
      <c r="E55" s="2">
        <v>40</v>
      </c>
      <c r="F55" s="2">
        <v>30</v>
      </c>
      <c r="G55" s="2"/>
      <c r="H55" s="2"/>
      <c r="I55" s="2"/>
      <c r="J55" s="2">
        <v>30</v>
      </c>
      <c r="K55" s="2"/>
      <c r="L55" s="3">
        <f t="shared" si="0"/>
        <v>100</v>
      </c>
      <c r="M55" s="8" t="str">
        <f t="shared" si="13"/>
        <v>OK</v>
      </c>
      <c r="N55" s="30">
        <v>4</v>
      </c>
      <c r="O55" s="13">
        <f t="shared" si="14"/>
        <v>0</v>
      </c>
      <c r="P55" s="13">
        <f t="shared" si="15"/>
        <v>0</v>
      </c>
      <c r="Q55" s="13">
        <f t="shared" si="16"/>
        <v>1.6</v>
      </c>
      <c r="R55" s="13">
        <f t="shared" si="17"/>
        <v>1.2</v>
      </c>
      <c r="S55" s="13">
        <f t="shared" si="18"/>
        <v>0</v>
      </c>
      <c r="T55" s="13">
        <f t="shared" si="19"/>
        <v>0</v>
      </c>
      <c r="U55" s="13">
        <f t="shared" si="20"/>
        <v>0</v>
      </c>
      <c r="V55" s="13">
        <f t="shared" si="21"/>
        <v>1.2</v>
      </c>
      <c r="W55" s="13">
        <f t="shared" si="22"/>
        <v>0</v>
      </c>
      <c r="X55" s="11">
        <f t="shared" si="11"/>
        <v>4</v>
      </c>
      <c r="Y55" s="33" t="str">
        <f t="shared" si="12"/>
        <v>OK</v>
      </c>
    </row>
    <row r="56" spans="1:25" ht="39" thickBot="1">
      <c r="A56" s="11">
        <v>54</v>
      </c>
      <c r="B56" s="48" t="s">
        <v>108</v>
      </c>
      <c r="C56" s="2"/>
      <c r="D56" s="2">
        <v>30</v>
      </c>
      <c r="E56" s="37"/>
      <c r="F56" s="2">
        <v>10</v>
      </c>
      <c r="G56" s="2">
        <v>40</v>
      </c>
      <c r="H56" s="2">
        <v>20</v>
      </c>
      <c r="I56" s="2"/>
      <c r="J56" s="2"/>
      <c r="K56" s="2"/>
      <c r="L56" s="3">
        <f t="shared" si="0"/>
        <v>100</v>
      </c>
      <c r="M56" s="8" t="str">
        <f t="shared" si="13"/>
        <v>OK</v>
      </c>
      <c r="N56" s="32">
        <v>3</v>
      </c>
      <c r="O56" s="13">
        <f t="shared" si="14"/>
        <v>0</v>
      </c>
      <c r="P56" s="13">
        <f t="shared" si="15"/>
        <v>0.9</v>
      </c>
      <c r="Q56" s="13">
        <f t="shared" si="16"/>
        <v>0</v>
      </c>
      <c r="R56" s="13">
        <f t="shared" si="17"/>
        <v>0.3</v>
      </c>
      <c r="S56" s="13">
        <f t="shared" si="18"/>
        <v>1.2</v>
      </c>
      <c r="T56" s="13">
        <f t="shared" si="19"/>
        <v>0.6</v>
      </c>
      <c r="U56" s="13">
        <f t="shared" si="20"/>
        <v>0</v>
      </c>
      <c r="V56" s="13">
        <f t="shared" si="21"/>
        <v>0</v>
      </c>
      <c r="W56" s="13">
        <f t="shared" si="22"/>
        <v>0</v>
      </c>
      <c r="X56" s="11">
        <f t="shared" si="11"/>
        <v>3</v>
      </c>
      <c r="Y56" s="33" t="str">
        <f t="shared" si="12"/>
        <v>OK</v>
      </c>
    </row>
    <row r="57" spans="1:25" ht="15">
      <c r="A57" s="11">
        <v>55</v>
      </c>
      <c r="B57" s="49" t="s">
        <v>63</v>
      </c>
      <c r="C57" s="45"/>
      <c r="D57" s="2">
        <v>20</v>
      </c>
      <c r="E57" s="2">
        <v>20</v>
      </c>
      <c r="F57" s="2">
        <v>20</v>
      </c>
      <c r="G57" s="2">
        <v>20</v>
      </c>
      <c r="H57" s="2">
        <v>20</v>
      </c>
      <c r="I57" s="2"/>
      <c r="J57" s="2"/>
      <c r="K57" s="2"/>
      <c r="L57" s="3">
        <f t="shared" si="0"/>
        <v>100</v>
      </c>
      <c r="M57" s="8" t="str">
        <f t="shared" si="13"/>
        <v>OK</v>
      </c>
      <c r="N57" s="53">
        <v>5</v>
      </c>
      <c r="O57" s="13">
        <f t="shared" si="14"/>
        <v>0</v>
      </c>
      <c r="P57" s="13">
        <f t="shared" si="15"/>
        <v>1</v>
      </c>
      <c r="Q57" s="13">
        <f t="shared" si="16"/>
        <v>1</v>
      </c>
      <c r="R57" s="13">
        <f t="shared" si="17"/>
        <v>1</v>
      </c>
      <c r="S57" s="13">
        <f t="shared" si="18"/>
        <v>1</v>
      </c>
      <c r="T57" s="13">
        <f t="shared" si="19"/>
        <v>1</v>
      </c>
      <c r="U57" s="13">
        <f t="shared" si="20"/>
        <v>0</v>
      </c>
      <c r="V57" s="13">
        <f t="shared" si="21"/>
        <v>0</v>
      </c>
      <c r="W57" s="13">
        <f t="shared" si="22"/>
        <v>0</v>
      </c>
      <c r="X57" s="11">
        <f t="shared" si="11"/>
        <v>5</v>
      </c>
      <c r="Y57" s="33" t="str">
        <f t="shared" si="12"/>
        <v>OK</v>
      </c>
    </row>
    <row r="58" spans="1:25" ht="12.75">
      <c r="A58" s="2"/>
      <c r="B58" s="46" t="s">
        <v>64</v>
      </c>
      <c r="C58" s="2"/>
      <c r="D58" s="2">
        <v>100</v>
      </c>
      <c r="E58" s="2"/>
      <c r="F58" s="2"/>
      <c r="G58" s="2"/>
      <c r="H58" s="2"/>
      <c r="I58" s="2"/>
      <c r="J58" s="2"/>
      <c r="K58" s="2"/>
      <c r="L58" s="3">
        <f t="shared" si="0"/>
        <v>100</v>
      </c>
      <c r="M58" s="5"/>
      <c r="N58" s="54">
        <v>10</v>
      </c>
      <c r="O58" s="55"/>
      <c r="P58" s="2">
        <v>10</v>
      </c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12.75">
      <c r="A59" s="2"/>
      <c r="B59" s="42" t="s">
        <v>79</v>
      </c>
      <c r="C59" s="2">
        <f>SUM(C3:C58)</f>
        <v>1125</v>
      </c>
      <c r="D59" s="2">
        <f aca="true" t="shared" si="23" ref="D59:L59">SUM(D3:D58)</f>
        <v>895</v>
      </c>
      <c r="E59" s="2">
        <f t="shared" si="23"/>
        <v>215</v>
      </c>
      <c r="F59" s="2">
        <f t="shared" si="23"/>
        <v>750</v>
      </c>
      <c r="G59" s="2">
        <f t="shared" si="23"/>
        <v>1180</v>
      </c>
      <c r="H59" s="2">
        <f t="shared" si="23"/>
        <v>795</v>
      </c>
      <c r="I59" s="2">
        <f t="shared" si="23"/>
        <v>160</v>
      </c>
      <c r="J59" s="2">
        <f t="shared" si="23"/>
        <v>305</v>
      </c>
      <c r="K59" s="2">
        <f t="shared" si="23"/>
        <v>175</v>
      </c>
      <c r="L59" s="2">
        <f t="shared" si="23"/>
        <v>5600</v>
      </c>
      <c r="M59" s="39"/>
      <c r="N59" s="13">
        <f>SUM(N3:N58)</f>
        <v>240</v>
      </c>
      <c r="O59" s="13">
        <f>SUM(O3:O58)</f>
        <v>45.95000000000002</v>
      </c>
      <c r="P59" s="13">
        <f>SUM(P3:P58)</f>
        <v>44.1</v>
      </c>
      <c r="Q59" s="13">
        <f>SUM(Q3:Q58)</f>
        <v>10</v>
      </c>
      <c r="R59" s="13">
        <f aca="true" t="shared" si="24" ref="R59:W59">SUM(R3:R57)</f>
        <v>31.899999999999995</v>
      </c>
      <c r="S59" s="13">
        <f t="shared" si="24"/>
        <v>45.99999999999999</v>
      </c>
      <c r="T59" s="13">
        <f t="shared" si="24"/>
        <v>34.300000000000004</v>
      </c>
      <c r="U59" s="13">
        <f t="shared" si="24"/>
        <v>6.55</v>
      </c>
      <c r="V59" s="13">
        <f t="shared" si="24"/>
        <v>13.45</v>
      </c>
      <c r="W59" s="13">
        <f t="shared" si="24"/>
        <v>7.75</v>
      </c>
      <c r="X59" s="11">
        <f>SUM(O59:W59)</f>
        <v>240.00000000000003</v>
      </c>
      <c r="Y59" s="33" t="str">
        <f>IF(N59=X59,"OK","EROARE")</f>
        <v>OK</v>
      </c>
    </row>
    <row r="60" spans="3:13" ht="12.75">
      <c r="C60" s="40">
        <f>C59/$L$59</f>
        <v>0.20089285714285715</v>
      </c>
      <c r="D60" s="40">
        <f aca="true" t="shared" si="25" ref="D60:K60">D59/$L$59</f>
        <v>0.15982142857142856</v>
      </c>
      <c r="E60" s="40">
        <f t="shared" si="25"/>
        <v>0.038392857142857145</v>
      </c>
      <c r="F60" s="40">
        <f t="shared" si="25"/>
        <v>0.13392857142857142</v>
      </c>
      <c r="G60" s="40">
        <f t="shared" si="25"/>
        <v>0.21071428571428572</v>
      </c>
      <c r="H60" s="40">
        <f t="shared" si="25"/>
        <v>0.1419642857142857</v>
      </c>
      <c r="I60" s="40">
        <f t="shared" si="25"/>
        <v>0.02857142857142857</v>
      </c>
      <c r="J60" s="40">
        <f t="shared" si="25"/>
        <v>0.054464285714285715</v>
      </c>
      <c r="K60" s="40">
        <f t="shared" si="25"/>
        <v>0.03125</v>
      </c>
      <c r="L60" s="41">
        <f>SUM(C60:K60)</f>
        <v>1</v>
      </c>
      <c r="M60" s="39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ht="12.75">
      <c r="M169" s="5"/>
    </row>
    <row r="170" ht="12.75">
      <c r="M170" s="5"/>
    </row>
    <row r="171" ht="12.75">
      <c r="M171" s="5"/>
    </row>
    <row r="172" ht="12.75">
      <c r="M172" s="5"/>
    </row>
    <row r="173" ht="12.75">
      <c r="M173" s="5"/>
    </row>
    <row r="174" ht="12.75">
      <c r="M174" s="5"/>
    </row>
    <row r="175" ht="12.75">
      <c r="M175" s="5"/>
    </row>
    <row r="176" ht="12.75">
      <c r="M176" s="5"/>
    </row>
    <row r="177" ht="12.75">
      <c r="M177" s="5"/>
    </row>
    <row r="178" ht="12.75">
      <c r="M178" s="5"/>
    </row>
    <row r="179" ht="12.75">
      <c r="M179" s="5"/>
    </row>
    <row r="180" ht="12.75">
      <c r="M180" s="5"/>
    </row>
    <row r="181" ht="12.75">
      <c r="M181" s="5"/>
    </row>
    <row r="182" ht="12.75">
      <c r="M182" s="5"/>
    </row>
    <row r="183" ht="12.75">
      <c r="M183" s="5"/>
    </row>
    <row r="184" ht="12.75">
      <c r="M184" s="5"/>
    </row>
    <row r="185" ht="12.75">
      <c r="M185" s="5"/>
    </row>
    <row r="186" ht="12.75">
      <c r="M186" s="5"/>
    </row>
    <row r="187" ht="12.75">
      <c r="M187" s="5"/>
    </row>
    <row r="188" ht="12.75">
      <c r="M188" s="5"/>
    </row>
    <row r="189" ht="12.75">
      <c r="M189" s="5"/>
    </row>
    <row r="190" ht="12.75">
      <c r="M190" s="5"/>
    </row>
    <row r="191" ht="12.75">
      <c r="M191" s="5"/>
    </row>
    <row r="192" ht="12.75">
      <c r="M192" s="5"/>
    </row>
    <row r="193" ht="12.75">
      <c r="M193" s="5"/>
    </row>
    <row r="194" ht="12.75">
      <c r="M194" s="5"/>
    </row>
    <row r="195" ht="12.75">
      <c r="M195" s="5"/>
    </row>
    <row r="196" ht="12.75">
      <c r="M196" s="5"/>
    </row>
    <row r="197" ht="12.75">
      <c r="M197" s="5"/>
    </row>
    <row r="198" ht="12.75">
      <c r="M198" s="5"/>
    </row>
    <row r="199" ht="12.75">
      <c r="M199" s="5"/>
    </row>
    <row r="200" ht="12.75">
      <c r="M200" s="5"/>
    </row>
    <row r="201" ht="12.75">
      <c r="M201" s="5"/>
    </row>
    <row r="202" ht="12.75">
      <c r="M202" s="5"/>
    </row>
    <row r="203" ht="12.75">
      <c r="M203" s="5"/>
    </row>
    <row r="204" ht="12.75">
      <c r="M204" s="5"/>
    </row>
    <row r="205" ht="12.75">
      <c r="M205" s="5"/>
    </row>
  </sheetData>
  <sheetProtection/>
  <printOptions/>
  <pageMargins left="0.4724409448818898" right="0.2755905511811024" top="0.5905511811023623" bottom="0.5118110236220472" header="0.4724409448818898" footer="0.31496062992125984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0"/>
  <sheetViews>
    <sheetView zoomScale="90" zoomScaleNormal="90" zoomScalePageLayoutView="0" workbookViewId="0" topLeftCell="A47">
      <selection activeCell="Y2" sqref="Y2:AA58"/>
    </sheetView>
  </sheetViews>
  <sheetFormatPr defaultColWidth="9.140625" defaultRowHeight="12.75"/>
  <cols>
    <col min="1" max="1" width="4.00390625" style="0" customWidth="1"/>
    <col min="2" max="2" width="12.8515625" style="0" customWidth="1"/>
    <col min="3" max="3" width="5.140625" style="0" customWidth="1"/>
    <col min="4" max="4" width="3.57421875" style="0" customWidth="1"/>
    <col min="5" max="5" width="11.57421875" style="0" customWidth="1"/>
    <col min="6" max="6" width="6.00390625" style="0" bestFit="1" customWidth="1"/>
    <col min="7" max="7" width="4.421875" style="0" customWidth="1"/>
    <col min="8" max="8" width="12.7109375" style="0" customWidth="1"/>
    <col min="9" max="9" width="5.00390625" style="0" bestFit="1" customWidth="1"/>
    <col min="10" max="10" width="3.28125" style="0" bestFit="1" customWidth="1"/>
    <col min="11" max="11" width="16.140625" style="0" customWidth="1"/>
    <col min="12" max="12" width="5.00390625" style="0" bestFit="1" customWidth="1"/>
    <col min="13" max="13" width="3.28125" style="0" bestFit="1" customWidth="1"/>
    <col min="15" max="15" width="6.00390625" style="0" bestFit="1" customWidth="1"/>
    <col min="16" max="16" width="3.28125" style="0" bestFit="1" customWidth="1"/>
    <col min="18" max="18" width="6.00390625" style="0" bestFit="1" customWidth="1"/>
    <col min="19" max="19" width="4.421875" style="0" bestFit="1" customWidth="1"/>
    <col min="21" max="21" width="5.00390625" style="0" bestFit="1" customWidth="1"/>
    <col min="22" max="22" width="4.421875" style="0" bestFit="1" customWidth="1"/>
    <col min="24" max="24" width="6.7109375" style="0" bestFit="1" customWidth="1"/>
    <col min="25" max="25" width="4.57421875" style="0" bestFit="1" customWidth="1"/>
    <col min="27" max="27" width="6.00390625" style="0" customWidth="1"/>
    <col min="28" max="28" width="6.7109375" style="0" customWidth="1"/>
  </cols>
  <sheetData>
    <row r="2" spans="1:28" ht="12.75">
      <c r="A2" s="52" t="s">
        <v>80</v>
      </c>
      <c r="B2" t="str">
        <f>IF(Sheet2!O3&lt;&gt;0,Sheet2!B3," ")</f>
        <v>Analiza matematica</v>
      </c>
      <c r="C2">
        <f>IF(Sheet2!O3&lt;&gt;0,Sheet2!O3," ")</f>
        <v>4</v>
      </c>
      <c r="D2" s="52" t="s">
        <v>81</v>
      </c>
      <c r="E2" t="str">
        <f>IF(Sheet2!P3&lt;&gt;0,Sheet2!B3," ")</f>
        <v> </v>
      </c>
      <c r="F2" t="str">
        <f>IF(Sheet2!P3&lt;&gt;0,Sheet2!P3," ")</f>
        <v> </v>
      </c>
      <c r="G2" s="52" t="s">
        <v>82</v>
      </c>
      <c r="H2" t="str">
        <f>IF(Sheet2!Q3&lt;&gt;0,Sheet2!B3," ")</f>
        <v> </v>
      </c>
      <c r="I2" t="str">
        <f>IF(Sheet2!Q3&lt;&gt;0,Sheet2!Q3," ")</f>
        <v> </v>
      </c>
      <c r="J2" s="52" t="s">
        <v>83</v>
      </c>
      <c r="K2" t="str">
        <f>IF(Sheet2!R3&lt;&gt;0,Sheet2!$B$3," ")</f>
        <v> </v>
      </c>
      <c r="L2" t="str">
        <f>IF(Sheet2!R3&lt;&gt;0,Sheet2!R3," ")</f>
        <v> </v>
      </c>
      <c r="M2" s="52" t="s">
        <v>84</v>
      </c>
      <c r="N2" t="str">
        <f>IF(Sheet2!S3&lt;&gt;0,Sheet2!B3," ")</f>
        <v> </v>
      </c>
      <c r="O2" t="str">
        <f>IF(Sheet2!S3&lt;&gt;0,Sheet2!S3," ")</f>
        <v> </v>
      </c>
      <c r="P2" s="52" t="s">
        <v>85</v>
      </c>
      <c r="Q2" t="str">
        <f>IF(Sheet2!T3&lt;&gt;0,Sheet2!B3," ")</f>
        <v> </v>
      </c>
      <c r="R2" t="str">
        <f>IF(Sheet2!T3&lt;&gt;0,Sheet2!T3," ")</f>
        <v> </v>
      </c>
      <c r="S2" s="52" t="s">
        <v>86</v>
      </c>
      <c r="T2" t="str">
        <f>IF(Sheet2!U3&lt;&gt;0,Sheet2!B3," ")</f>
        <v> </v>
      </c>
      <c r="U2" t="str">
        <f>IF(Sheet2!U3&lt;&gt;0,Sheet2!U3," ")</f>
        <v> </v>
      </c>
      <c r="V2" s="52" t="s">
        <v>87</v>
      </c>
      <c r="W2" t="str">
        <f>IF(Sheet2!V3&lt;&gt;0,Sheet2!B3," ")</f>
        <v> </v>
      </c>
      <c r="X2" t="str">
        <f>IF(Sheet2!V3&lt;&gt;0,Sheet2!V3," ")</f>
        <v> </v>
      </c>
      <c r="Y2" s="52" t="s">
        <v>88</v>
      </c>
      <c r="Z2" t="str">
        <f>IF(Sheet2!W3&lt;&gt;0,Sheet2!B3," ")</f>
        <v> </v>
      </c>
      <c r="AA2" t="str">
        <f>IF(Sheet2!W3&lt;&gt;0,Sheet2!W3," ")</f>
        <v> </v>
      </c>
      <c r="AB2">
        <f>SUM(C2:AA2)</f>
        <v>4</v>
      </c>
    </row>
    <row r="3" spans="2:28" ht="12.75">
      <c r="B3" t="str">
        <f>IF(Sheet2!O4&lt;&gt;0,Sheet2!B4," ")</f>
        <v>Algebra si geometrie</v>
      </c>
      <c r="C3">
        <f>IF(Sheet2!O4&lt;&gt;0,Sheet2!O4," ")</f>
        <v>4</v>
      </c>
      <c r="E3" t="str">
        <f>IF(Sheet2!P4&lt;&gt;0,Sheet2!B4," ")</f>
        <v> </v>
      </c>
      <c r="F3" t="str">
        <f>IF(Sheet2!P4&lt;&gt;0,Sheet2!P4," ")</f>
        <v> </v>
      </c>
      <c r="H3" t="str">
        <f>IF(Sheet2!Q4&lt;&gt;0,Sheet2!B4," ")</f>
        <v> </v>
      </c>
      <c r="I3" t="str">
        <f>IF(Sheet2!Q4&lt;&gt;0,Sheet2!Q4," ")</f>
        <v> </v>
      </c>
      <c r="K3" t="str">
        <f>IF(Sheet2!R4&lt;&gt;0,Sheet2!B4," ")</f>
        <v> </v>
      </c>
      <c r="L3" t="str">
        <f>IF(Sheet2!R4&lt;&gt;0,Sheet2!R4," ")</f>
        <v> </v>
      </c>
      <c r="N3" t="str">
        <f>IF(Sheet2!S4&lt;&gt;0,Sheet2!B4," ")</f>
        <v> </v>
      </c>
      <c r="O3" t="str">
        <f>IF(Sheet2!S4&lt;&gt;0,Sheet2!S4," ")</f>
        <v> </v>
      </c>
      <c r="Q3" t="str">
        <f>IF(Sheet2!T4&lt;&gt;0,Sheet2!B4," ")</f>
        <v> </v>
      </c>
      <c r="R3" t="str">
        <f>IF(Sheet2!T4&lt;&gt;0,Sheet2!T4," ")</f>
        <v> </v>
      </c>
      <c r="T3" t="str">
        <f>IF(Sheet2!U4&lt;&gt;0,Sheet2!B4," ")</f>
        <v> </v>
      </c>
      <c r="U3" t="str">
        <f>IF(Sheet2!U4&lt;&gt;0,Sheet2!U4," ")</f>
        <v> </v>
      </c>
      <c r="W3" t="str">
        <f>IF(Sheet2!V4&lt;&gt;0,Sheet2!B4," ")</f>
        <v> </v>
      </c>
      <c r="X3" t="str">
        <f>IF(Sheet2!V4&lt;&gt;0,Sheet2!V4," ")</f>
        <v> </v>
      </c>
      <c r="Z3" t="str">
        <f>IF(Sheet2!W4&lt;&gt;0,Sheet2!B4," ")</f>
        <v> </v>
      </c>
      <c r="AA3" t="str">
        <f>IF(Sheet2!W4&lt;&gt;0,Sheet2!W4," ")</f>
        <v> </v>
      </c>
      <c r="AB3">
        <f aca="true" t="shared" si="0" ref="AB3:AB57">SUM(C3:AA3)</f>
        <v>4</v>
      </c>
    </row>
    <row r="4" spans="2:28" ht="12.75">
      <c r="B4" t="str">
        <f>IF(Sheet2!O5&lt;&gt;0,Sheet2!B5," ")</f>
        <v>Fizica </v>
      </c>
      <c r="C4">
        <f>IF(Sheet2!O5&lt;&gt;0,Sheet2!O5," ")</f>
        <v>4</v>
      </c>
      <c r="E4" t="str">
        <f>IF(Sheet2!P5&lt;&gt;0,Sheet2!B5," ")</f>
        <v> </v>
      </c>
      <c r="F4" t="str">
        <f>IF(Sheet2!P5&lt;&gt;0,Sheet2!P5," ")</f>
        <v> </v>
      </c>
      <c r="H4" t="str">
        <f>IF(Sheet2!Q5&lt;&gt;0,Sheet2!B5," ")</f>
        <v> </v>
      </c>
      <c r="I4" t="str">
        <f>IF(Sheet2!Q5&lt;&gt;0,Sheet2!Q5," ")</f>
        <v> </v>
      </c>
      <c r="K4" t="str">
        <f>IF(Sheet2!R5&lt;&gt;0,Sheet2!B5," ")</f>
        <v> </v>
      </c>
      <c r="L4" t="str">
        <f>IF(Sheet2!R5&lt;&gt;0,Sheet2!R5," ")</f>
        <v> </v>
      </c>
      <c r="N4" t="str">
        <f>IF(Sheet2!S5&lt;&gt;0,Sheet2!B5," ")</f>
        <v> </v>
      </c>
      <c r="O4" t="str">
        <f>IF(Sheet2!S5&lt;&gt;0,Sheet2!S5," ")</f>
        <v> </v>
      </c>
      <c r="Q4" t="str">
        <f>IF(Sheet2!T5&lt;&gt;0,Sheet2!B5," ")</f>
        <v> </v>
      </c>
      <c r="R4" t="str">
        <f>IF(Sheet2!T5&lt;&gt;0,Sheet2!T5," ")</f>
        <v> </v>
      </c>
      <c r="T4" t="str">
        <f>IF(Sheet2!U5&lt;&gt;0,Sheet2!B5," ")</f>
        <v> </v>
      </c>
      <c r="U4" t="str">
        <f>IF(Sheet2!U5&lt;&gt;0,Sheet2!U5," ")</f>
        <v> </v>
      </c>
      <c r="W4" t="str">
        <f>IF(Sheet2!V5&lt;&gt;0,Sheet2!B5," ")</f>
        <v> </v>
      </c>
      <c r="X4" t="str">
        <f>IF(Sheet2!V5&lt;&gt;0,Sheet2!V5," ")</f>
        <v> </v>
      </c>
      <c r="Z4" t="str">
        <f>IF(Sheet2!W5&lt;&gt;0,Sheet2!B5," ")</f>
        <v> </v>
      </c>
      <c r="AA4" t="str">
        <f>IF(Sheet2!W5&lt;&gt;0,Sheet2!W5," ")</f>
        <v> </v>
      </c>
      <c r="AB4">
        <f t="shared" si="0"/>
        <v>4</v>
      </c>
    </row>
    <row r="5" spans="2:28" ht="51">
      <c r="B5" s="51" t="str">
        <f>IF(Sheet2!O6&lt;&gt;0,Sheet2!B6," ")</f>
        <v>Utilizarea si  programarea calculatoarelor</v>
      </c>
      <c r="C5">
        <f>IF(Sheet2!O6&lt;&gt;0,Sheet2!O6," ")</f>
        <v>2.5</v>
      </c>
      <c r="E5" t="str">
        <f>IF(Sheet2!P6&lt;&gt;0,Sheet2!B6," ")</f>
        <v> </v>
      </c>
      <c r="F5" t="str">
        <f>IF(Sheet2!P6&lt;&gt;0,Sheet2!P6," ")</f>
        <v> </v>
      </c>
      <c r="H5" s="51" t="str">
        <f>IF(Sheet2!Q6&lt;&gt;0,Sheet2!B6," ")</f>
        <v>Utilizarea si  programarea calculatoarelor</v>
      </c>
      <c r="I5">
        <f>IF(Sheet2!Q6&lt;&gt;0,Sheet2!Q6," ")</f>
        <v>1</v>
      </c>
      <c r="K5" t="str">
        <f>IF(Sheet2!R6&lt;&gt;0,Sheet2!B6," ")</f>
        <v>Utilizarea si  programarea calculatoarelor</v>
      </c>
      <c r="L5">
        <f>IF(Sheet2!R6&lt;&gt;0,Sheet2!R6," ")</f>
        <v>1</v>
      </c>
      <c r="N5" t="str">
        <f>IF(Sheet2!S6&lt;&gt;0,Sheet2!B6," ")</f>
        <v>Utilizarea si  programarea calculatoarelor</v>
      </c>
      <c r="O5">
        <f>IF(Sheet2!S6&lt;&gt;0,Sheet2!S6," ")</f>
        <v>0.5</v>
      </c>
      <c r="Q5" t="str">
        <f>IF(Sheet2!T6&lt;&gt;0,Sheet2!B6," ")</f>
        <v> </v>
      </c>
      <c r="R5" t="str">
        <f>IF(Sheet2!T6&lt;&gt;0,Sheet2!T6," ")</f>
        <v> </v>
      </c>
      <c r="T5" t="str">
        <f>IF(Sheet2!U6&lt;&gt;0,Sheet2!B6," ")</f>
        <v> </v>
      </c>
      <c r="U5" t="str">
        <f>IF(Sheet2!U6&lt;&gt;0,Sheet2!U6," ")</f>
        <v> </v>
      </c>
      <c r="W5" t="str">
        <f>IF(Sheet2!V6&lt;&gt;0,Sheet2!B6," ")</f>
        <v> </v>
      </c>
      <c r="X5" t="str">
        <f>IF(Sheet2!V6&lt;&gt;0,Sheet2!V6," ")</f>
        <v> </v>
      </c>
      <c r="Z5" t="str">
        <f>IF(Sheet2!W6&lt;&gt;0,Sheet2!B6," ")</f>
        <v> </v>
      </c>
      <c r="AA5" t="str">
        <f>IF(Sheet2!W6&lt;&gt;0,Sheet2!W6," ")</f>
        <v> </v>
      </c>
      <c r="AB5">
        <f t="shared" si="0"/>
        <v>5</v>
      </c>
    </row>
    <row r="6" spans="2:28" ht="12.75">
      <c r="B6" t="str">
        <f>IF(Sheet2!O7&lt;&gt;0,Sheet2!B7," ")</f>
        <v>Materiale si tehnologii I</v>
      </c>
      <c r="C6">
        <f>IF(Sheet2!O7&lt;&gt;0,Sheet2!O7," ")</f>
        <v>2</v>
      </c>
      <c r="E6" t="str">
        <f>IF(Sheet2!P7&lt;&gt;0,Sheet2!B7," ")</f>
        <v>Materiale si tehnologii I</v>
      </c>
      <c r="F6">
        <f>IF(Sheet2!P7&lt;&gt;0,Sheet2!P7," ")</f>
        <v>2</v>
      </c>
      <c r="H6" t="str">
        <f>IF(Sheet2!Q7&lt;&gt;0,Sheet2!B7," ")</f>
        <v> </v>
      </c>
      <c r="I6" t="str">
        <f>IF(Sheet2!Q7&lt;&gt;0,Sheet2!Q7," ")</f>
        <v> </v>
      </c>
      <c r="K6" t="str">
        <f>IF(Sheet2!R7&lt;&gt;0,Sheet2!B7," ")</f>
        <v> </v>
      </c>
      <c r="L6" t="str">
        <f>IF(Sheet2!R7&lt;&gt;0,Sheet2!R7," ")</f>
        <v> </v>
      </c>
      <c r="N6" t="str">
        <f>IF(Sheet2!S7&lt;&gt;0,Sheet2!B7," ")</f>
        <v> </v>
      </c>
      <c r="O6" t="str">
        <f>IF(Sheet2!S7&lt;&gt;0,Sheet2!S7," ")</f>
        <v> </v>
      </c>
      <c r="Q6" t="str">
        <f>IF(Sheet2!T7&lt;&gt;0,Sheet2!B7," ")</f>
        <v> </v>
      </c>
      <c r="R6" t="str">
        <f>IF(Sheet2!T7&lt;&gt;0,Sheet2!T7," ")</f>
        <v> </v>
      </c>
      <c r="T6" t="str">
        <f>IF(Sheet2!U7&lt;&gt;0,Sheet2!B7," ")</f>
        <v> </v>
      </c>
      <c r="U6" t="str">
        <f>IF(Sheet2!U7&lt;&gt;0,Sheet2!U7," ")</f>
        <v> </v>
      </c>
      <c r="W6" t="str">
        <f>IF(Sheet2!V7&lt;&gt;0,Sheet2!B7," ")</f>
        <v> </v>
      </c>
      <c r="X6" t="str">
        <f>IF(Sheet2!V7&lt;&gt;0,Sheet2!V7," ")</f>
        <v> </v>
      </c>
      <c r="Z6" t="str">
        <f>IF(Sheet2!W7&lt;&gt;0,Sheet2!B7," ")</f>
        <v> </v>
      </c>
      <c r="AA6" t="str">
        <f>IF(Sheet2!W7&lt;&gt;0,Sheet2!W7," ")</f>
        <v> </v>
      </c>
      <c r="AB6">
        <f t="shared" si="0"/>
        <v>4</v>
      </c>
    </row>
    <row r="7" spans="2:28" ht="12.75">
      <c r="B7" t="str">
        <f>IF(Sheet2!O8&lt;&gt;0,Sheet2!B8," ")</f>
        <v>Microeconomie </v>
      </c>
      <c r="C7">
        <f>IF(Sheet2!O8&lt;&gt;0,Sheet2!O8," ")</f>
        <v>1.25</v>
      </c>
      <c r="E7" t="str">
        <f>IF(Sheet2!P8&lt;&gt;0,Sheet2!B8," ")</f>
        <v>Microeconomie </v>
      </c>
      <c r="F7">
        <f>IF(Sheet2!P8&lt;&gt;0,Sheet2!P8," ")</f>
        <v>1.25</v>
      </c>
      <c r="H7" t="str">
        <f>IF(Sheet2!Q8&lt;&gt;0,Sheet2!B8," ")</f>
        <v> </v>
      </c>
      <c r="I7" t="str">
        <f>IF(Sheet2!Q8&lt;&gt;0,Sheet2!Q8," ")</f>
        <v> </v>
      </c>
      <c r="K7" t="str">
        <f>IF(Sheet2!R8&lt;&gt;0,Sheet2!B8," ")</f>
        <v>Microeconomie </v>
      </c>
      <c r="L7">
        <f>IF(Sheet2!R8&lt;&gt;0,Sheet2!R8," ")</f>
        <v>1.25</v>
      </c>
      <c r="N7" t="str">
        <f>IF(Sheet2!S8&lt;&gt;0,Sheet2!B8," ")</f>
        <v> </v>
      </c>
      <c r="O7" t="str">
        <f>IF(Sheet2!S8&lt;&gt;0,Sheet2!S8," ")</f>
        <v> </v>
      </c>
      <c r="Q7" t="str">
        <f>IF(Sheet2!T8&lt;&gt;0,Sheet2!B8," ")</f>
        <v>Microeconomie </v>
      </c>
      <c r="R7">
        <f>IF(Sheet2!T8&lt;&gt;0,Sheet2!T8," ")</f>
        <v>1.25</v>
      </c>
      <c r="T7" t="str">
        <f>IF(Sheet2!U8&lt;&gt;0,Sheet2!B8," ")</f>
        <v> </v>
      </c>
      <c r="U7" t="str">
        <f>IF(Sheet2!U8&lt;&gt;0,Sheet2!U8," ")</f>
        <v> </v>
      </c>
      <c r="W7" t="str">
        <f>IF(Sheet2!V8&lt;&gt;0,Sheet2!B8," ")</f>
        <v> </v>
      </c>
      <c r="X7" t="str">
        <f>IF(Sheet2!V8&lt;&gt;0,Sheet2!V8," ")</f>
        <v> </v>
      </c>
      <c r="Z7" t="str">
        <f>IF(Sheet2!W8&lt;&gt;0,Sheet2!B8," ")</f>
        <v> </v>
      </c>
      <c r="AA7" t="str">
        <f>IF(Sheet2!W8&lt;&gt;0,Sheet2!W8," ")</f>
        <v> </v>
      </c>
      <c r="AB7">
        <f t="shared" si="0"/>
        <v>5</v>
      </c>
    </row>
    <row r="8" spans="2:28" ht="12.75">
      <c r="B8" t="str">
        <f>IF(Sheet2!O9&lt;&gt;0,Sheet2!B9," ")</f>
        <v> </v>
      </c>
      <c r="C8" t="str">
        <f>IF(Sheet2!O9&lt;&gt;0,Sheet2!O9," ")</f>
        <v> </v>
      </c>
      <c r="E8" t="str">
        <f>IF(Sheet2!P9&lt;&gt;0,Sheet2!B9," ")</f>
        <v> </v>
      </c>
      <c r="F8" t="str">
        <f>IF(Sheet2!P9&lt;&gt;0,Sheet2!P9," ")</f>
        <v> </v>
      </c>
      <c r="H8" t="str">
        <f>IF(Sheet2!Q9&lt;&gt;0,Sheet2!B9," ")</f>
        <v> </v>
      </c>
      <c r="I8" t="str">
        <f>IF(Sheet2!Q9&lt;&gt;0,Sheet2!Q9," ")</f>
        <v> </v>
      </c>
      <c r="K8" t="str">
        <f>IF(Sheet2!R9&lt;&gt;0,Sheet2!B9," ")</f>
        <v> </v>
      </c>
      <c r="L8" t="str">
        <f>IF(Sheet2!R9&lt;&gt;0,Sheet2!R9," ")</f>
        <v> </v>
      </c>
      <c r="N8" t="str">
        <f>IF(Sheet2!S9&lt;&gt;0,Sheet2!B9," ")</f>
        <v> </v>
      </c>
      <c r="O8" t="str">
        <f>IF(Sheet2!S9&lt;&gt;0,Sheet2!S9," ")</f>
        <v> </v>
      </c>
      <c r="Q8" t="str">
        <f>IF(Sheet2!T9&lt;&gt;0,Sheet2!B9," ")</f>
        <v> </v>
      </c>
      <c r="R8" t="str">
        <f>IF(Sheet2!T9&lt;&gt;0,Sheet2!T9," ")</f>
        <v> </v>
      </c>
      <c r="T8" t="str">
        <f>IF(Sheet2!U9&lt;&gt;0,Sheet2!B9," ")</f>
        <v> </v>
      </c>
      <c r="U8" t="str">
        <f>IF(Sheet2!U9&lt;&gt;0,Sheet2!U9," ")</f>
        <v> </v>
      </c>
      <c r="W8" t="str">
        <f>IF(Sheet2!V9&lt;&gt;0,Sheet2!B9," ")</f>
        <v> </v>
      </c>
      <c r="X8" t="str">
        <f>IF(Sheet2!V9&lt;&gt;0,Sheet2!V9," ")</f>
        <v> </v>
      </c>
      <c r="Z8" t="str">
        <f>IF(Sheet2!W9&lt;&gt;0,Sheet2!B9," ")</f>
        <v>Limba engleza (1+2)</v>
      </c>
      <c r="AA8">
        <f>IF(Sheet2!W9&lt;&gt;0,Sheet2!W9," ")</f>
        <v>5</v>
      </c>
      <c r="AB8">
        <f t="shared" si="0"/>
        <v>5</v>
      </c>
    </row>
    <row r="9" spans="2:28" ht="12.75">
      <c r="B9" t="str">
        <f>IF(Sheet2!O10&lt;&gt;0,Sheet2!B10," ")</f>
        <v> </v>
      </c>
      <c r="C9" t="str">
        <f>IF(Sheet2!O10&lt;&gt;0,Sheet2!O10," ")</f>
        <v> </v>
      </c>
      <c r="E9" t="str">
        <f>IF(Sheet2!P10&lt;&gt;0,Sheet2!B10," ")</f>
        <v> </v>
      </c>
      <c r="F9" t="str">
        <f>IF(Sheet2!P10&lt;&gt;0,Sheet2!P10," ")</f>
        <v> </v>
      </c>
      <c r="H9" t="str">
        <f>IF(Sheet2!Q10&lt;&gt;0,Sheet2!B10," ")</f>
        <v> </v>
      </c>
      <c r="I9" t="str">
        <f>IF(Sheet2!Q10&lt;&gt;0,Sheet2!Q10," ")</f>
        <v> </v>
      </c>
      <c r="K9" t="str">
        <f>IF(Sheet2!R10&lt;&gt;0,Sheet2!B10," ")</f>
        <v> </v>
      </c>
      <c r="L9" t="str">
        <f>IF(Sheet2!R10&lt;&gt;0,Sheet2!R10," ")</f>
        <v> </v>
      </c>
      <c r="N9" t="str">
        <f>IF(Sheet2!S10&lt;&gt;0,Sheet2!B10," ")</f>
        <v> </v>
      </c>
      <c r="O9" t="str">
        <f>IF(Sheet2!S10&lt;&gt;0,Sheet2!S10," ")</f>
        <v> </v>
      </c>
      <c r="Q9" t="str">
        <f>IF(Sheet2!T10&lt;&gt;0,Sheet2!B10," ")</f>
        <v> </v>
      </c>
      <c r="R9" t="str">
        <f>IF(Sheet2!T10&lt;&gt;0,Sheet2!T10," ")</f>
        <v> </v>
      </c>
      <c r="T9" t="str">
        <f>IF(Sheet2!U10&lt;&gt;0,Sheet2!B10," ")</f>
        <v> </v>
      </c>
      <c r="U9" t="str">
        <f>IF(Sheet2!U10&lt;&gt;0,Sheet2!U10," ")</f>
        <v> </v>
      </c>
      <c r="W9" t="str">
        <f>IF(Sheet2!V10&lt;&gt;0,Sheet2!B10," ")</f>
        <v>Educatie fizica (1+2+3+4)</v>
      </c>
      <c r="X9">
        <f>IF(Sheet2!V10&lt;&gt;0,Sheet2!V10," ")</f>
        <v>7</v>
      </c>
      <c r="Z9" t="str">
        <f>IF(Sheet2!W10&lt;&gt;0,Sheet2!B10," ")</f>
        <v> </v>
      </c>
      <c r="AA9" t="str">
        <f>IF(Sheet2!W10&lt;&gt;0,Sheet2!W10," ")</f>
        <v> </v>
      </c>
      <c r="AB9">
        <f t="shared" si="0"/>
        <v>7</v>
      </c>
    </row>
    <row r="10" spans="2:28" ht="12.75">
      <c r="B10" t="str">
        <f>IF(Sheet2!O11&lt;&gt;0,Sheet2!B11," ")</f>
        <v> </v>
      </c>
      <c r="C10" t="str">
        <f>IF(Sheet2!O11&lt;&gt;0,Sheet2!O11," ")</f>
        <v> </v>
      </c>
      <c r="E10" t="str">
        <f>IF(Sheet2!P11&lt;&gt;0,Sheet2!B11," ")</f>
        <v>Practica (1+2+3)</v>
      </c>
      <c r="F10">
        <f>IF(Sheet2!P11&lt;&gt;0,Sheet2!P11," ")</f>
        <v>1.6</v>
      </c>
      <c r="H10" t="str">
        <f>IF(Sheet2!Q11&lt;&gt;0,Sheet2!B11," ")</f>
        <v>Practica (1+2+3)</v>
      </c>
      <c r="I10">
        <f>IF(Sheet2!Q11&lt;&gt;0,Sheet2!Q11," ")</f>
        <v>0.8</v>
      </c>
      <c r="K10" t="str">
        <f>IF(Sheet2!R11&lt;&gt;0,Sheet2!B11," ")</f>
        <v>Practica (1+2+3)</v>
      </c>
      <c r="L10">
        <f>IF(Sheet2!R11&lt;&gt;0,Sheet2!R11," ")</f>
        <v>1.6</v>
      </c>
      <c r="N10" t="str">
        <f>IF(Sheet2!S11&lt;&gt;0,Sheet2!B11," ")</f>
        <v>Practica (1+2+3)</v>
      </c>
      <c r="O10">
        <f>IF(Sheet2!S11&lt;&gt;0,Sheet2!S11," ")</f>
        <v>1.6</v>
      </c>
      <c r="Q10" t="str">
        <f>IF(Sheet2!T11&lt;&gt;0,Sheet2!B11," ")</f>
        <v>Practica (1+2+3)</v>
      </c>
      <c r="R10">
        <f>IF(Sheet2!T11&lt;&gt;0,Sheet2!T11," ")</f>
        <v>2.4</v>
      </c>
      <c r="T10" t="str">
        <f>IF(Sheet2!U11&lt;&gt;0,Sheet2!B11," ")</f>
        <v> </v>
      </c>
      <c r="U10" t="str">
        <f>IF(Sheet2!U11&lt;&gt;0,Sheet2!U11," ")</f>
        <v> </v>
      </c>
      <c r="W10" t="str">
        <f>IF(Sheet2!V11&lt;&gt;0,Sheet2!B11," ")</f>
        <v> </v>
      </c>
      <c r="X10" t="str">
        <f>IF(Sheet2!V11&lt;&gt;0,Sheet2!V11," ")</f>
        <v> </v>
      </c>
      <c r="Z10" t="str">
        <f>IF(Sheet2!W11&lt;&gt;0,Sheet2!B11," ")</f>
        <v> </v>
      </c>
      <c r="AA10" t="str">
        <f>IF(Sheet2!W11&lt;&gt;0,Sheet2!W11," ")</f>
        <v> </v>
      </c>
      <c r="AB10">
        <f t="shared" si="0"/>
        <v>8</v>
      </c>
    </row>
    <row r="11" spans="2:28" ht="12.75">
      <c r="B11" t="str">
        <f>IF(Sheet2!O12&lt;&gt;0,Sheet2!B12," ")</f>
        <v>Matematici speciale</v>
      </c>
      <c r="C11">
        <f>IF(Sheet2!O12&lt;&gt;0,Sheet2!O12," ")</f>
        <v>3.2</v>
      </c>
      <c r="E11" t="str">
        <f>IF(Sheet2!P12&lt;&gt;0,Sheet2!B12," ")</f>
        <v> </v>
      </c>
      <c r="F11" t="str">
        <f>IF(Sheet2!P12&lt;&gt;0,Sheet2!P12," ")</f>
        <v> </v>
      </c>
      <c r="H11" t="str">
        <f>IF(Sheet2!Q12&lt;&gt;0,Sheet2!B12," ")</f>
        <v> </v>
      </c>
      <c r="I11" t="str">
        <f>IF(Sheet2!Q12&lt;&gt;0,Sheet2!Q12," ")</f>
        <v> </v>
      </c>
      <c r="K11" t="str">
        <f>IF(Sheet2!R12&lt;&gt;0,Sheet2!B12," ")</f>
        <v>Matematici speciale</v>
      </c>
      <c r="L11">
        <f>IF(Sheet2!R12&lt;&gt;0,Sheet2!R12," ")</f>
        <v>0.8</v>
      </c>
      <c r="N11" t="str">
        <f>IF(Sheet2!S12&lt;&gt;0,Sheet2!B12," ")</f>
        <v> </v>
      </c>
      <c r="O11" t="str">
        <f>IF(Sheet2!S12&lt;&gt;0,Sheet2!S12," ")</f>
        <v> </v>
      </c>
      <c r="Q11" t="str">
        <f>IF(Sheet2!T12&lt;&gt;0,Sheet2!B12," ")</f>
        <v> </v>
      </c>
      <c r="R11" t="str">
        <f>IF(Sheet2!T12&lt;&gt;0,Sheet2!T12," ")</f>
        <v> </v>
      </c>
      <c r="T11" t="str">
        <f>IF(Sheet2!U12&lt;&gt;0,Sheet2!B12," ")</f>
        <v> </v>
      </c>
      <c r="U11" t="str">
        <f>IF(Sheet2!U12&lt;&gt;0,Sheet2!U12," ")</f>
        <v> </v>
      </c>
      <c r="W11" t="str">
        <f>IF(Sheet2!V12&lt;&gt;0,Sheet2!B12," ")</f>
        <v> </v>
      </c>
      <c r="X11" t="str">
        <f>IF(Sheet2!V12&lt;&gt;0,Sheet2!V12," ")</f>
        <v> </v>
      </c>
      <c r="Z11" t="str">
        <f>IF(Sheet2!W12&lt;&gt;0,Sheet2!B12," ")</f>
        <v> </v>
      </c>
      <c r="AA11" t="str">
        <f>IF(Sheet2!W12&lt;&gt;0,Sheet2!W12," ")</f>
        <v> </v>
      </c>
      <c r="AB11">
        <f t="shared" si="0"/>
        <v>4</v>
      </c>
    </row>
    <row r="12" spans="2:28" ht="12.75">
      <c r="B12" t="str">
        <f>IF(Sheet2!O13&lt;&gt;0,Sheet2!B13," ")</f>
        <v>Chimie generala</v>
      </c>
      <c r="C12">
        <f>IF(Sheet2!O13&lt;&gt;0,Sheet2!O13," ")</f>
        <v>4</v>
      </c>
      <c r="E12" t="str">
        <f>IF(Sheet2!P13&lt;&gt;0,Sheet2!B13," ")</f>
        <v> </v>
      </c>
      <c r="F12" t="str">
        <f>IF(Sheet2!P13&lt;&gt;0,Sheet2!P13," ")</f>
        <v> </v>
      </c>
      <c r="H12" t="str">
        <f>IF(Sheet2!Q13&lt;&gt;0,Sheet2!B13," ")</f>
        <v> </v>
      </c>
      <c r="I12" t="str">
        <f>IF(Sheet2!Q13&lt;&gt;0,Sheet2!Q13," ")</f>
        <v> </v>
      </c>
      <c r="K12" t="str">
        <f>IF(Sheet2!R13&lt;&gt;0,Sheet2!B13," ")</f>
        <v> </v>
      </c>
      <c r="L12" t="str">
        <f>IF(Sheet2!R13&lt;&gt;0,Sheet2!R13," ")</f>
        <v> </v>
      </c>
      <c r="N12" t="str">
        <f>IF(Sheet2!S13&lt;&gt;0,Sheet2!B13," ")</f>
        <v> </v>
      </c>
      <c r="O12" t="str">
        <f>IF(Sheet2!S13&lt;&gt;0,Sheet2!S13," ")</f>
        <v> </v>
      </c>
      <c r="Q12" t="str">
        <f>IF(Sheet2!T13&lt;&gt;0,Sheet2!B13," ")</f>
        <v> </v>
      </c>
      <c r="R12" t="str">
        <f>IF(Sheet2!T13&lt;&gt;0,Sheet2!T13," ")</f>
        <v> </v>
      </c>
      <c r="T12" t="str">
        <f>IF(Sheet2!U13&lt;&gt;0,Sheet2!B13," ")</f>
        <v> </v>
      </c>
      <c r="U12" t="str">
        <f>IF(Sheet2!U13&lt;&gt;0,Sheet2!U13," ")</f>
        <v> </v>
      </c>
      <c r="W12" t="str">
        <f>IF(Sheet2!V13&lt;&gt;0,Sheet2!B13," ")</f>
        <v> </v>
      </c>
      <c r="X12" t="str">
        <f>IF(Sheet2!V13&lt;&gt;0,Sheet2!V13," ")</f>
        <v> </v>
      </c>
      <c r="Z12" t="str">
        <f>IF(Sheet2!W13&lt;&gt;0,Sheet2!B13," ")</f>
        <v> </v>
      </c>
      <c r="AA12" t="str">
        <f>IF(Sheet2!W13&lt;&gt;0,Sheet2!W13," ")</f>
        <v> </v>
      </c>
      <c r="AB12">
        <f t="shared" si="0"/>
        <v>4</v>
      </c>
    </row>
    <row r="13" spans="2:28" ht="63.75">
      <c r="B13" s="51" t="str">
        <f>IF(Sheet2!O14&lt;&gt;0,Sheet2!B14," ")</f>
        <v>Grafica tehnica asistata de calculator, desen tehnic</v>
      </c>
      <c r="C13">
        <f>IF(Sheet2!O14&lt;&gt;0,Sheet2!O14," ")</f>
        <v>1.5</v>
      </c>
      <c r="E13" s="51" t="str">
        <f>IF(Sheet2!P14&lt;&gt;0,Sheet2!B14," ")</f>
        <v>Grafica tehnica asistata de calculator, desen tehnic</v>
      </c>
      <c r="F13">
        <f>IF(Sheet2!P14&lt;&gt;0,Sheet2!P14," ")</f>
        <v>2</v>
      </c>
      <c r="H13" t="str">
        <f>IF(Sheet2!Q14&lt;&gt;0,Sheet2!B14," ")</f>
        <v> </v>
      </c>
      <c r="I13" t="str">
        <f>IF(Sheet2!Q14&lt;&gt;0,Sheet2!Q14," ")</f>
        <v> </v>
      </c>
      <c r="K13" t="str">
        <f>IF(Sheet2!R14&lt;&gt;0,Sheet2!B14," ")</f>
        <v>Grafica tehnica asistata de calculator, desen tehnic</v>
      </c>
      <c r="L13">
        <f>IF(Sheet2!R14&lt;&gt;0,Sheet2!R14," ")</f>
        <v>0.75</v>
      </c>
      <c r="N13" t="str">
        <f>IF(Sheet2!S14&lt;&gt;0,Sheet2!B14," ")</f>
        <v>Grafica tehnica asistata de calculator, desen tehnic</v>
      </c>
      <c r="O13">
        <f>IF(Sheet2!S14&lt;&gt;0,Sheet2!S14," ")</f>
        <v>0.75</v>
      </c>
      <c r="Q13" t="str">
        <f>IF(Sheet2!T14&lt;&gt;0,Sheet2!B14," ")</f>
        <v> </v>
      </c>
      <c r="R13" t="str">
        <f>IF(Sheet2!T14&lt;&gt;0,Sheet2!T14," ")</f>
        <v> </v>
      </c>
      <c r="T13" t="str">
        <f>IF(Sheet2!U14&lt;&gt;0,Sheet2!B14," ")</f>
        <v> </v>
      </c>
      <c r="U13" t="str">
        <f>IF(Sheet2!U14&lt;&gt;0,Sheet2!U14," ")</f>
        <v> </v>
      </c>
      <c r="W13" t="str">
        <f>IF(Sheet2!V14&lt;&gt;0,Sheet2!B14," ")</f>
        <v> </v>
      </c>
      <c r="X13" t="str">
        <f>IF(Sheet2!V14&lt;&gt;0,Sheet2!V14," ")</f>
        <v> </v>
      </c>
      <c r="Z13" t="str">
        <f>IF(Sheet2!W14&lt;&gt;0,Sheet2!B14," ")</f>
        <v> </v>
      </c>
      <c r="AA13" t="str">
        <f>IF(Sheet2!W14&lt;&gt;0,Sheet2!W14," ")</f>
        <v> </v>
      </c>
      <c r="AB13">
        <f t="shared" si="0"/>
        <v>5</v>
      </c>
    </row>
    <row r="14" spans="2:28" ht="12.75">
      <c r="B14" t="str">
        <f>IF(Sheet2!O15&lt;&gt;0,Sheet2!B15," ")</f>
        <v>Macroeconomie </v>
      </c>
      <c r="C14">
        <f>IF(Sheet2!O15&lt;&gt;0,Sheet2!O15," ")</f>
        <v>2.5</v>
      </c>
      <c r="E14" t="str">
        <f>IF(Sheet2!P15&lt;&gt;0,Sheet2!B15," ")</f>
        <v>Macroeconomie </v>
      </c>
      <c r="F14">
        <f>IF(Sheet2!P15&lt;&gt;0,Sheet2!P15," ")</f>
        <v>1.25</v>
      </c>
      <c r="H14" t="str">
        <f>IF(Sheet2!Q15&lt;&gt;0,Sheet2!B15," ")</f>
        <v> </v>
      </c>
      <c r="I14" t="str">
        <f>IF(Sheet2!Q15&lt;&gt;0,Sheet2!Q15," ")</f>
        <v> </v>
      </c>
      <c r="K14" t="str">
        <f>IF(Sheet2!R15&lt;&gt;0,Sheet2!B15," ")</f>
        <v>Macroeconomie </v>
      </c>
      <c r="L14">
        <f>IF(Sheet2!R15&lt;&gt;0,Sheet2!R15," ")</f>
        <v>1.25</v>
      </c>
      <c r="N14" t="str">
        <f>IF(Sheet2!S15&lt;&gt;0,Sheet2!B15," ")</f>
        <v> </v>
      </c>
      <c r="O14" t="str">
        <f>IF(Sheet2!S15&lt;&gt;0,Sheet2!S15," ")</f>
        <v> </v>
      </c>
      <c r="Q14" t="str">
        <f>IF(Sheet2!T15&lt;&gt;0,Sheet2!B15," ")</f>
        <v> </v>
      </c>
      <c r="R14" t="str">
        <f>IF(Sheet2!T15&lt;&gt;0,Sheet2!T15," ")</f>
        <v> </v>
      </c>
      <c r="T14" t="str">
        <f>IF(Sheet2!U15&lt;&gt;0,Sheet2!B15," ")</f>
        <v> </v>
      </c>
      <c r="U14" t="str">
        <f>IF(Sheet2!U15&lt;&gt;0,Sheet2!U15," ")</f>
        <v> </v>
      </c>
      <c r="W14" t="str">
        <f>IF(Sheet2!V15&lt;&gt;0,Sheet2!B15," ")</f>
        <v> </v>
      </c>
      <c r="X14" t="str">
        <f>IF(Sheet2!V15&lt;&gt;0,Sheet2!V15," ")</f>
        <v> </v>
      </c>
      <c r="Z14" t="str">
        <f>IF(Sheet2!W15&lt;&gt;0,Sheet2!B15," ")</f>
        <v> </v>
      </c>
      <c r="AA14" t="str">
        <f>IF(Sheet2!W15&lt;&gt;0,Sheet2!W15," ")</f>
        <v> </v>
      </c>
      <c r="AB14">
        <f t="shared" si="0"/>
        <v>5</v>
      </c>
    </row>
    <row r="15" spans="2:28" ht="12.75">
      <c r="B15" t="str">
        <f>IF(Sheet2!O16&lt;&gt;0,Sheet2!B16," ")</f>
        <v> </v>
      </c>
      <c r="C15" t="str">
        <f>IF(Sheet2!O16&lt;&gt;0,Sheet2!O16," ")</f>
        <v> </v>
      </c>
      <c r="E15" t="str">
        <f>IF(Sheet2!P16&lt;&gt;0,Sheet2!B16," ")</f>
        <v> </v>
      </c>
      <c r="F15" t="str">
        <f>IF(Sheet2!P16&lt;&gt;0,Sheet2!P16," ")</f>
        <v> </v>
      </c>
      <c r="H15" t="str">
        <f>IF(Sheet2!Q16&lt;&gt;0,Sheet2!B16," ")</f>
        <v> </v>
      </c>
      <c r="I15" t="str">
        <f>IF(Sheet2!Q16&lt;&gt;0,Sheet2!Q16," ")</f>
        <v> </v>
      </c>
      <c r="K15" t="str">
        <f>IF(Sheet2!R16&lt;&gt;0,Sheet2!B16," ")</f>
        <v> </v>
      </c>
      <c r="L15" t="str">
        <f>IF(Sheet2!R16&lt;&gt;0,Sheet2!R16," ")</f>
        <v> </v>
      </c>
      <c r="N15" t="str">
        <f>IF(Sheet2!S16&lt;&gt;0,Sheet2!B16," ")</f>
        <v> </v>
      </c>
      <c r="O15" t="str">
        <f>IF(Sheet2!S16&lt;&gt;0,Sheet2!S16," ")</f>
        <v> </v>
      </c>
      <c r="Q15" t="str">
        <f>IF(Sheet2!T16&lt;&gt;0,Sheet2!B16," ")</f>
        <v>Comunicare si relatii interumane</v>
      </c>
      <c r="R15">
        <f>IF(Sheet2!T16&lt;&gt;0,Sheet2!T16," ")</f>
        <v>1.25</v>
      </c>
      <c r="T15" t="str">
        <f>IF(Sheet2!U16&lt;&gt;0,Sheet2!B16," ")</f>
        <v>Comunicare si relatii interumane</v>
      </c>
      <c r="U15">
        <f>IF(Sheet2!U16&lt;&gt;0,Sheet2!U16," ")</f>
        <v>1.25</v>
      </c>
      <c r="W15" t="str">
        <f>IF(Sheet2!V16&lt;&gt;0,Sheet2!B16," ")</f>
        <v>Comunicare si relatii interumane</v>
      </c>
      <c r="X15">
        <f>IF(Sheet2!V16&lt;&gt;0,Sheet2!V16," ")</f>
        <v>1.25</v>
      </c>
      <c r="Z15" t="str">
        <f>IF(Sheet2!W16&lt;&gt;0,Sheet2!B16," ")</f>
        <v>Comunicare si relatii interumane</v>
      </c>
      <c r="AA15">
        <f>IF(Sheet2!W16&lt;&gt;0,Sheet2!W16," ")</f>
        <v>1.25</v>
      </c>
      <c r="AB15">
        <f t="shared" si="0"/>
        <v>5</v>
      </c>
    </row>
    <row r="16" spans="2:28" ht="12.75">
      <c r="B16" t="str">
        <f>IF(Sheet2!O17&lt;&gt;0,Sheet2!B17," ")</f>
        <v> </v>
      </c>
      <c r="C16" t="str">
        <f>IF(Sheet2!O17&lt;&gt;0,Sheet2!O17," ")</f>
        <v> </v>
      </c>
      <c r="E16" t="str">
        <f>IF(Sheet2!P17&lt;&gt;0,Sheet2!B17," ")</f>
        <v> </v>
      </c>
      <c r="F16" t="str">
        <f>IF(Sheet2!P17&lt;&gt;0,Sheet2!P17," ")</f>
        <v> </v>
      </c>
      <c r="H16" t="str">
        <f>IF(Sheet2!Q17&lt;&gt;0,Sheet2!B17," ")</f>
        <v> </v>
      </c>
      <c r="I16" t="str">
        <f>IF(Sheet2!Q17&lt;&gt;0,Sheet2!Q17," ")</f>
        <v> </v>
      </c>
      <c r="K16" t="str">
        <f>IF(Sheet2!R17&lt;&gt;0,Sheet2!B17," ")</f>
        <v> </v>
      </c>
      <c r="L16" t="str">
        <f>IF(Sheet2!R17&lt;&gt;0,Sheet2!R17," ")</f>
        <v> </v>
      </c>
      <c r="N16" t="str">
        <f>IF(Sheet2!S17&lt;&gt;0,Sheet2!B17," ")</f>
        <v> </v>
      </c>
      <c r="O16" t="str">
        <f>IF(Sheet2!S17&lt;&gt;0,Sheet2!S17," ")</f>
        <v> </v>
      </c>
      <c r="Q16" t="str">
        <f>IF(Sheet2!T17&lt;&gt;0,Sheet2!B17," ")</f>
        <v> </v>
      </c>
      <c r="R16" t="str">
        <f>IF(Sheet2!T17&lt;&gt;0,Sheet2!T17," ")</f>
        <v> </v>
      </c>
      <c r="T16" t="str">
        <f>IF(Sheet2!U17&lt;&gt;0,Sheet2!B17," ")</f>
        <v>Cultura si civilizatie</v>
      </c>
      <c r="U16">
        <f>IF(Sheet2!U17&lt;&gt;0,Sheet2!U17," ")</f>
        <v>0.5</v>
      </c>
      <c r="W16" t="str">
        <f>IF(Sheet2!V17&lt;&gt;0,Sheet2!B17," ")</f>
        <v>Cultura si civilizatie</v>
      </c>
      <c r="X16">
        <f>IF(Sheet2!V17&lt;&gt;0,Sheet2!V17," ")</f>
        <v>1</v>
      </c>
      <c r="Z16" t="str">
        <f>IF(Sheet2!W17&lt;&gt;0,Sheet2!B17," ")</f>
        <v>Cultura si civilizatie</v>
      </c>
      <c r="AA16">
        <f>IF(Sheet2!W17&lt;&gt;0,Sheet2!W17," ")</f>
        <v>0.5</v>
      </c>
      <c r="AB16">
        <f t="shared" si="0"/>
        <v>2</v>
      </c>
    </row>
    <row r="17" spans="2:28" ht="12.75">
      <c r="B17" t="str">
        <f>IF(Sheet2!O18&lt;&gt;0,Sheet2!B18," ")</f>
        <v>Fundamente de inginerie electrica si electronica</v>
      </c>
      <c r="C17">
        <f>IF(Sheet2!O18&lt;&gt;0,Sheet2!O18," ")</f>
        <v>1.5</v>
      </c>
      <c r="E17" t="str">
        <f>IF(Sheet2!P18&lt;&gt;0,Sheet2!B18," ")</f>
        <v> </v>
      </c>
      <c r="F17" t="str">
        <f>IF(Sheet2!P18&lt;&gt;0,Sheet2!P18," ")</f>
        <v> </v>
      </c>
      <c r="H17" t="str">
        <f>IF(Sheet2!Q18&lt;&gt;0,Sheet2!B18," ")</f>
        <v> </v>
      </c>
      <c r="I17" t="str">
        <f>IF(Sheet2!Q18&lt;&gt;0,Sheet2!Q18," ")</f>
        <v> </v>
      </c>
      <c r="K17" t="str">
        <f>IF(Sheet2!R18&lt;&gt;0,Sheet2!B18," ")</f>
        <v> </v>
      </c>
      <c r="L17" t="str">
        <f>IF(Sheet2!R18&lt;&gt;0,Sheet2!R18," ")</f>
        <v> </v>
      </c>
      <c r="N17" t="str">
        <f>IF(Sheet2!S18&lt;&gt;0,Sheet2!B18," ")</f>
        <v>Fundamente de inginerie electrica si electronica</v>
      </c>
      <c r="O17">
        <f>IF(Sheet2!S18&lt;&gt;0,Sheet2!S18," ")</f>
        <v>1.5</v>
      </c>
      <c r="Q17" t="str">
        <f>IF(Sheet2!T18&lt;&gt;0,Sheet2!B18," ")</f>
        <v> </v>
      </c>
      <c r="R17" t="str">
        <f>IF(Sheet2!T18&lt;&gt;0,Sheet2!T18," ")</f>
        <v> </v>
      </c>
      <c r="T17" t="str">
        <f>IF(Sheet2!U18&lt;&gt;0,Sheet2!B18," ")</f>
        <v> </v>
      </c>
      <c r="U17" t="str">
        <f>IF(Sheet2!U18&lt;&gt;0,Sheet2!U18," ")</f>
        <v> </v>
      </c>
      <c r="W17" t="str">
        <f>IF(Sheet2!V18&lt;&gt;0,Sheet2!B18," ")</f>
        <v> </v>
      </c>
      <c r="X17" t="str">
        <f>IF(Sheet2!V18&lt;&gt;0,Sheet2!V18," ")</f>
        <v> </v>
      </c>
      <c r="Z17" t="str">
        <f>IF(Sheet2!W18&lt;&gt;0,Sheet2!B18," ")</f>
        <v> </v>
      </c>
      <c r="AA17" t="str">
        <f>IF(Sheet2!W18&lt;&gt;0,Sheet2!W18," ")</f>
        <v> </v>
      </c>
      <c r="AB17">
        <f t="shared" si="0"/>
        <v>3</v>
      </c>
    </row>
    <row r="18" spans="2:28" ht="12.75">
      <c r="B18" t="str">
        <f>IF(Sheet2!O19&lt;&gt;0,Sheet2!B19," ")</f>
        <v> </v>
      </c>
      <c r="C18" t="str">
        <f>IF(Sheet2!O19&lt;&gt;0,Sheet2!O19," ")</f>
        <v> </v>
      </c>
      <c r="E18" t="str">
        <f>IF(Sheet2!P19&lt;&gt;0,Sheet2!B19," ")</f>
        <v> </v>
      </c>
      <c r="F18" t="str">
        <f>IF(Sheet2!P19&lt;&gt;0,Sheet2!P19," ")</f>
        <v> </v>
      </c>
      <c r="H18" t="str">
        <f>IF(Sheet2!Q19&lt;&gt;0,Sheet2!B19," ")</f>
        <v>Cercetări operaţionale</v>
      </c>
      <c r="I18">
        <f>IF(Sheet2!Q19&lt;&gt;0,Sheet2!Q19," ")</f>
        <v>1</v>
      </c>
      <c r="K18" t="str">
        <f>IF(Sheet2!R19&lt;&gt;0,Sheet2!B19," ")</f>
        <v>Cercetări operaţionale</v>
      </c>
      <c r="L18">
        <f>IF(Sheet2!R19&lt;&gt;0,Sheet2!R19," ")</f>
        <v>1</v>
      </c>
      <c r="N18" t="str">
        <f>IF(Sheet2!S19&lt;&gt;0,Sheet2!B19," ")</f>
        <v>Cercetări operaţionale</v>
      </c>
      <c r="O18">
        <f>IF(Sheet2!S19&lt;&gt;0,Sheet2!S19," ")</f>
        <v>1</v>
      </c>
      <c r="Q18" t="str">
        <f>IF(Sheet2!T19&lt;&gt;0,Sheet2!B19," ")</f>
        <v>Cercetări operaţionale</v>
      </c>
      <c r="R18">
        <f>IF(Sheet2!T19&lt;&gt;0,Sheet2!T19," ")</f>
        <v>2</v>
      </c>
      <c r="T18" t="str">
        <f>IF(Sheet2!U19&lt;&gt;0,Sheet2!B19," ")</f>
        <v> </v>
      </c>
      <c r="U18" t="str">
        <f>IF(Sheet2!U19&lt;&gt;0,Sheet2!U19," ")</f>
        <v> </v>
      </c>
      <c r="W18" t="str">
        <f>IF(Sheet2!V19&lt;&gt;0,Sheet2!B19," ")</f>
        <v> </v>
      </c>
      <c r="X18" t="str">
        <f>IF(Sheet2!V19&lt;&gt;0,Sheet2!V19," ")</f>
        <v> </v>
      </c>
      <c r="Z18" t="str">
        <f>IF(Sheet2!W19&lt;&gt;0,Sheet2!B19," ")</f>
        <v> </v>
      </c>
      <c r="AA18" t="str">
        <f>IF(Sheet2!W19&lt;&gt;0,Sheet2!W19," ")</f>
        <v> </v>
      </c>
      <c r="AB18">
        <f t="shared" si="0"/>
        <v>5</v>
      </c>
    </row>
    <row r="19" spans="2:28" ht="38.25">
      <c r="B19" t="str">
        <f>IF(Sheet2!O20&lt;&gt;0,Sheet2!B20," ")</f>
        <v>Matematica asistata pe calculator </v>
      </c>
      <c r="C19">
        <f>IF(Sheet2!O20&lt;&gt;0,Sheet2!O20," ")</f>
        <v>3</v>
      </c>
      <c r="E19" t="str">
        <f>IF(Sheet2!P20&lt;&gt;0,Sheet2!B20," ")</f>
        <v> </v>
      </c>
      <c r="F19" t="str">
        <f>IF(Sheet2!P20&lt;&gt;0,Sheet2!P20," ")</f>
        <v> </v>
      </c>
      <c r="H19" s="51" t="str">
        <f>IF(Sheet2!Q20&lt;&gt;0,Sheet2!B20," ")</f>
        <v>Matematica asistata pe calculator </v>
      </c>
      <c r="I19">
        <f>IF(Sheet2!Q20&lt;&gt;0,Sheet2!Q20," ")</f>
        <v>2</v>
      </c>
      <c r="K19" t="str">
        <f>IF(Sheet2!R20&lt;&gt;0,Sheet2!B20," ")</f>
        <v> </v>
      </c>
      <c r="L19" t="str">
        <f>IF(Sheet2!R20&lt;&gt;0,Sheet2!R20," ")</f>
        <v> </v>
      </c>
      <c r="N19" t="str">
        <f>IF(Sheet2!S20&lt;&gt;0,Sheet2!B20," ")</f>
        <v> </v>
      </c>
      <c r="O19" t="str">
        <f>IF(Sheet2!S20&lt;&gt;0,Sheet2!S20," ")</f>
        <v> </v>
      </c>
      <c r="Q19" t="str">
        <f>IF(Sheet2!T20&lt;&gt;0,Sheet2!B20," ")</f>
        <v> </v>
      </c>
      <c r="R19" t="str">
        <f>IF(Sheet2!T20&lt;&gt;0,Sheet2!T20," ")</f>
        <v> </v>
      </c>
      <c r="T19" t="str">
        <f>IF(Sheet2!U20&lt;&gt;0,Sheet2!B20," ")</f>
        <v> </v>
      </c>
      <c r="U19" t="str">
        <f>IF(Sheet2!U20&lt;&gt;0,Sheet2!U20," ")</f>
        <v> </v>
      </c>
      <c r="W19" t="str">
        <f>IF(Sheet2!V20&lt;&gt;0,Sheet2!B20," ")</f>
        <v> </v>
      </c>
      <c r="X19" t="str">
        <f>IF(Sheet2!V20&lt;&gt;0,Sheet2!V20," ")</f>
        <v> </v>
      </c>
      <c r="Z19" t="str">
        <f>IF(Sheet2!W20&lt;&gt;0,Sheet2!B20," ")</f>
        <v> </v>
      </c>
      <c r="AA19" t="str">
        <f>IF(Sheet2!W20&lt;&gt;0,Sheet2!W20," ")</f>
        <v> </v>
      </c>
      <c r="AB19">
        <f t="shared" si="0"/>
        <v>5</v>
      </c>
    </row>
    <row r="20" spans="2:28" ht="12.75">
      <c r="B20" t="str">
        <f>IF(Sheet2!O21&lt;&gt;0,Sheet2!B21," ")</f>
        <v>Fundamente de inginerie mecanica</v>
      </c>
      <c r="C20">
        <f>IF(Sheet2!O21&lt;&gt;0,Sheet2!O21," ")</f>
        <v>1.5</v>
      </c>
      <c r="E20" t="str">
        <f>IF(Sheet2!P21&lt;&gt;0,Sheet2!B21," ")</f>
        <v> </v>
      </c>
      <c r="F20" t="str">
        <f>IF(Sheet2!P21&lt;&gt;0,Sheet2!P21," ")</f>
        <v> </v>
      </c>
      <c r="H20" t="str">
        <f>IF(Sheet2!Q21&lt;&gt;0,Sheet2!B21," ")</f>
        <v> </v>
      </c>
      <c r="I20" t="str">
        <f>IF(Sheet2!Q21&lt;&gt;0,Sheet2!Q21," ")</f>
        <v> </v>
      </c>
      <c r="K20" t="str">
        <f>IF(Sheet2!R21&lt;&gt;0,Sheet2!B21," ")</f>
        <v> </v>
      </c>
      <c r="L20" t="str">
        <f>IF(Sheet2!R21&lt;&gt;0,Sheet2!R21," ")</f>
        <v> </v>
      </c>
      <c r="N20" t="str">
        <f>IF(Sheet2!S21&lt;&gt;0,Sheet2!B21," ")</f>
        <v>Fundamente de inginerie mecanica</v>
      </c>
      <c r="O20">
        <f>IF(Sheet2!S21&lt;&gt;0,Sheet2!S21," ")</f>
        <v>1.5</v>
      </c>
      <c r="Q20" t="str">
        <f>IF(Sheet2!T21&lt;&gt;0,Sheet2!B21," ")</f>
        <v> </v>
      </c>
      <c r="R20" t="str">
        <f>IF(Sheet2!T21&lt;&gt;0,Sheet2!T21," ")</f>
        <v> </v>
      </c>
      <c r="T20" t="str">
        <f>IF(Sheet2!U21&lt;&gt;0,Sheet2!B21," ")</f>
        <v> </v>
      </c>
      <c r="U20" t="str">
        <f>IF(Sheet2!U21&lt;&gt;0,Sheet2!U21," ")</f>
        <v> </v>
      </c>
      <c r="W20" t="str">
        <f>IF(Sheet2!V21&lt;&gt;0,Sheet2!B21," ")</f>
        <v> </v>
      </c>
      <c r="X20" t="str">
        <f>IF(Sheet2!V21&lt;&gt;0,Sheet2!V21," ")</f>
        <v> </v>
      </c>
      <c r="Z20" t="str">
        <f>IF(Sheet2!W21&lt;&gt;0,Sheet2!B21," ")</f>
        <v> </v>
      </c>
      <c r="AA20" t="str">
        <f>IF(Sheet2!W21&lt;&gt;0,Sheet2!W21," ")</f>
        <v> </v>
      </c>
      <c r="AB20">
        <f t="shared" si="0"/>
        <v>3</v>
      </c>
    </row>
    <row r="21" spans="2:28" ht="12.75">
      <c r="B21" t="str">
        <f>IF(Sheet2!O22&lt;&gt;0,Sheet2!B22," ")</f>
        <v> </v>
      </c>
      <c r="C21" t="str">
        <f>IF(Sheet2!O22&lt;&gt;0,Sheet2!O22," ")</f>
        <v> </v>
      </c>
      <c r="E21" t="str">
        <f>IF(Sheet2!P22&lt;&gt;0,Sheet2!B22," ")</f>
        <v>Teoria si ingineria sistemelor</v>
      </c>
      <c r="F21">
        <f>IF(Sheet2!P22&lt;&gt;0,Sheet2!P22," ")</f>
        <v>1</v>
      </c>
      <c r="H21" t="str">
        <f>IF(Sheet2!Q22&lt;&gt;0,Sheet2!B22," ")</f>
        <v> </v>
      </c>
      <c r="I21" t="str">
        <f>IF(Sheet2!Q22&lt;&gt;0,Sheet2!Q22," ")</f>
        <v> </v>
      </c>
      <c r="K21" t="str">
        <f>IF(Sheet2!R22&lt;&gt;0,Sheet2!B22," ")</f>
        <v>Teoria si ingineria sistemelor</v>
      </c>
      <c r="L21">
        <f>IF(Sheet2!R22&lt;&gt;0,Sheet2!R22," ")</f>
        <v>1</v>
      </c>
      <c r="N21" t="str">
        <f>IF(Sheet2!S22&lt;&gt;0,Sheet2!B22," ")</f>
        <v>Teoria si ingineria sistemelor</v>
      </c>
      <c r="O21">
        <f>IF(Sheet2!S22&lt;&gt;0,Sheet2!S22," ")</f>
        <v>1</v>
      </c>
      <c r="Q21" t="str">
        <f>IF(Sheet2!T22&lt;&gt;0,Sheet2!B22," ")</f>
        <v>Teoria si ingineria sistemelor</v>
      </c>
      <c r="R21">
        <f>IF(Sheet2!T22&lt;&gt;0,Sheet2!T22," ")</f>
        <v>1</v>
      </c>
      <c r="T21" t="str">
        <f>IF(Sheet2!U22&lt;&gt;0,Sheet2!B22," ")</f>
        <v> </v>
      </c>
      <c r="U21" t="str">
        <f>IF(Sheet2!U22&lt;&gt;0,Sheet2!U22," ")</f>
        <v> </v>
      </c>
      <c r="W21" t="str">
        <f>IF(Sheet2!V22&lt;&gt;0,Sheet2!B22," ")</f>
        <v> </v>
      </c>
      <c r="X21" t="str">
        <f>IF(Sheet2!V22&lt;&gt;0,Sheet2!V22," ")</f>
        <v> </v>
      </c>
      <c r="Z21" t="str">
        <f>IF(Sheet2!W22&lt;&gt;0,Sheet2!B22," ")</f>
        <v> </v>
      </c>
      <c r="AA21" t="str">
        <f>IF(Sheet2!W22&lt;&gt;0,Sheet2!W22," ")</f>
        <v> </v>
      </c>
      <c r="AB21">
        <f t="shared" si="0"/>
        <v>4</v>
      </c>
    </row>
    <row r="22" spans="2:28" ht="51">
      <c r="B22" t="str">
        <f>IF(Sheet2!O23&lt;&gt;0,Sheet2!B23," ")</f>
        <v> </v>
      </c>
      <c r="C22" t="str">
        <f>IF(Sheet2!O23&lt;&gt;0,Sheet2!O23," ")</f>
        <v> </v>
      </c>
      <c r="E22" s="51" t="str">
        <f>IF(Sheet2!P23&lt;&gt;0,Sheet2!B23," ")</f>
        <v>Drept, legislatie si tehnici comerciale</v>
      </c>
      <c r="F22">
        <f>IF(Sheet2!P23&lt;&gt;0,Sheet2!P23," ")</f>
        <v>1</v>
      </c>
      <c r="H22" t="str">
        <f>IF(Sheet2!Q23&lt;&gt;0,Sheet2!B23," ")</f>
        <v> </v>
      </c>
      <c r="I22" t="str">
        <f>IF(Sheet2!Q23&lt;&gt;0,Sheet2!Q23," ")</f>
        <v> </v>
      </c>
      <c r="K22" t="str">
        <f>IF(Sheet2!R23&lt;&gt;0,Sheet2!B23," ")</f>
        <v> </v>
      </c>
      <c r="L22" t="str">
        <f>IF(Sheet2!R23&lt;&gt;0,Sheet2!R23," ")</f>
        <v> </v>
      </c>
      <c r="N22" t="str">
        <f>IF(Sheet2!S23&lt;&gt;0,Sheet2!B23," ")</f>
        <v> </v>
      </c>
      <c r="O22" t="str">
        <f>IF(Sheet2!S23&lt;&gt;0,Sheet2!S23," ")</f>
        <v> </v>
      </c>
      <c r="Q22" t="str">
        <f>IF(Sheet2!T23&lt;&gt;0,Sheet2!B23," ")</f>
        <v>Drept, legislatie si tehnici comerciale</v>
      </c>
      <c r="R22">
        <f>IF(Sheet2!T23&lt;&gt;0,Sheet2!T23," ")</f>
        <v>1</v>
      </c>
      <c r="T22" t="str">
        <f>IF(Sheet2!U23&lt;&gt;0,Sheet2!B23," ")</f>
        <v>Drept, legislatie si tehnici comerciale</v>
      </c>
      <c r="U22">
        <f>IF(Sheet2!U23&lt;&gt;0,Sheet2!U23," ")</f>
        <v>3</v>
      </c>
      <c r="W22" t="str">
        <f>IF(Sheet2!V23&lt;&gt;0,Sheet2!B23," ")</f>
        <v> </v>
      </c>
      <c r="X22" t="str">
        <f>IF(Sheet2!V23&lt;&gt;0,Sheet2!V23," ")</f>
        <v> </v>
      </c>
      <c r="Z22" t="str">
        <f>IF(Sheet2!W23&lt;&gt;0,Sheet2!B23," ")</f>
        <v> </v>
      </c>
      <c r="AA22" t="str">
        <f>IF(Sheet2!W23&lt;&gt;0,Sheet2!W23," ")</f>
        <v> </v>
      </c>
      <c r="AB22">
        <f t="shared" si="0"/>
        <v>5</v>
      </c>
    </row>
    <row r="23" spans="2:28" ht="12.75">
      <c r="B23" t="str">
        <f>IF(Sheet2!O24&lt;&gt;0,Sheet2!B24," ")</f>
        <v> </v>
      </c>
      <c r="C23" t="str">
        <f>IF(Sheet2!O24&lt;&gt;0,Sheet2!O24," ")</f>
        <v> </v>
      </c>
      <c r="E23" t="str">
        <f>IF(Sheet2!P24&lt;&gt;0,Sheet2!B24," ")</f>
        <v>Utilaje, instalatii si echipamente</v>
      </c>
      <c r="F23">
        <f>IF(Sheet2!P24&lt;&gt;0,Sheet2!P24," ")</f>
        <v>2</v>
      </c>
      <c r="H23" t="str">
        <f>IF(Sheet2!Q24&lt;&gt;0,Sheet2!B24," ")</f>
        <v> </v>
      </c>
      <c r="I23" t="str">
        <f>IF(Sheet2!Q24&lt;&gt;0,Sheet2!Q24," ")</f>
        <v> </v>
      </c>
      <c r="K23" t="str">
        <f>IF(Sheet2!R24&lt;&gt;0,Sheet2!B24," ")</f>
        <v> </v>
      </c>
      <c r="L23" t="str">
        <f>IF(Sheet2!R24&lt;&gt;0,Sheet2!R24," ")</f>
        <v> </v>
      </c>
      <c r="N23" t="str">
        <f>IF(Sheet2!S24&lt;&gt;0,Sheet2!B24," ")</f>
        <v>Utilaje, instalatii si echipamente</v>
      </c>
      <c r="O23">
        <f>IF(Sheet2!S24&lt;&gt;0,Sheet2!S24," ")</f>
        <v>1</v>
      </c>
      <c r="Q23" t="str">
        <f>IF(Sheet2!T24&lt;&gt;0,Sheet2!B24," ")</f>
        <v>Utilaje, instalatii si echipamente</v>
      </c>
      <c r="R23">
        <f>IF(Sheet2!T24&lt;&gt;0,Sheet2!T24," ")</f>
        <v>1</v>
      </c>
      <c r="T23" t="str">
        <f>IF(Sheet2!U24&lt;&gt;0,Sheet2!B24," ")</f>
        <v> </v>
      </c>
      <c r="U23" t="str">
        <f>IF(Sheet2!U24&lt;&gt;0,Sheet2!U24," ")</f>
        <v> </v>
      </c>
      <c r="W23" t="str">
        <f>IF(Sheet2!V24&lt;&gt;0,Sheet2!B24," ")</f>
        <v> </v>
      </c>
      <c r="X23" t="str">
        <f>IF(Sheet2!V24&lt;&gt;0,Sheet2!V24," ")</f>
        <v> </v>
      </c>
      <c r="Z23" t="str">
        <f>IF(Sheet2!W24&lt;&gt;0,Sheet2!B24," ")</f>
        <v> </v>
      </c>
      <c r="AA23" t="str">
        <f>IF(Sheet2!W24&lt;&gt;0,Sheet2!W24," ")</f>
        <v> </v>
      </c>
      <c r="AB23">
        <f t="shared" si="0"/>
        <v>4</v>
      </c>
    </row>
    <row r="24" spans="2:28" ht="12.75">
      <c r="B24" t="str">
        <f>IF(Sheet2!O25&lt;&gt;0,Sheet2!B25," ")</f>
        <v>Fundamente de automatizari</v>
      </c>
      <c r="C24">
        <f>IF(Sheet2!O25&lt;&gt;0,Sheet2!O25," ")</f>
        <v>1.2</v>
      </c>
      <c r="E24" t="str">
        <f>IF(Sheet2!P25&lt;&gt;0,Sheet2!B25," ")</f>
        <v> </v>
      </c>
      <c r="F24" t="str">
        <f>IF(Sheet2!P25&lt;&gt;0,Sheet2!P25," ")</f>
        <v> </v>
      </c>
      <c r="H24" t="str">
        <f>IF(Sheet2!Q25&lt;&gt;0,Sheet2!B25," ")</f>
        <v> </v>
      </c>
      <c r="I24" t="str">
        <f>IF(Sheet2!Q25&lt;&gt;0,Sheet2!Q25," ")</f>
        <v> </v>
      </c>
      <c r="K24" t="str">
        <f>IF(Sheet2!R25&lt;&gt;0,Sheet2!B25," ")</f>
        <v> </v>
      </c>
      <c r="L24" t="str">
        <f>IF(Sheet2!R25&lt;&gt;0,Sheet2!R25," ")</f>
        <v> </v>
      </c>
      <c r="N24" t="str">
        <f>IF(Sheet2!S25&lt;&gt;0,Sheet2!B25," ")</f>
        <v>Fundamente de automatizari</v>
      </c>
      <c r="O24">
        <f>IF(Sheet2!S25&lt;&gt;0,Sheet2!S25," ")</f>
        <v>1.8</v>
      </c>
      <c r="Q24" t="str">
        <f>IF(Sheet2!T25&lt;&gt;0,Sheet2!B25," ")</f>
        <v> </v>
      </c>
      <c r="R24" t="str">
        <f>IF(Sheet2!T25&lt;&gt;0,Sheet2!T25," ")</f>
        <v> </v>
      </c>
      <c r="T24" t="str">
        <f>IF(Sheet2!U25&lt;&gt;0,Sheet2!B25," ")</f>
        <v> </v>
      </c>
      <c r="U24" t="str">
        <f>IF(Sheet2!U25&lt;&gt;0,Sheet2!U25," ")</f>
        <v> </v>
      </c>
      <c r="W24" t="str">
        <f>IF(Sheet2!V25&lt;&gt;0,Sheet2!B25," ")</f>
        <v> </v>
      </c>
      <c r="X24" t="str">
        <f>IF(Sheet2!V25&lt;&gt;0,Sheet2!V25," ")</f>
        <v> </v>
      </c>
      <c r="Z24" t="str">
        <f>IF(Sheet2!W25&lt;&gt;0,Sheet2!B25," ")</f>
        <v> </v>
      </c>
      <c r="AA24" t="str">
        <f>IF(Sheet2!W25&lt;&gt;0,Sheet2!W25," ")</f>
        <v> </v>
      </c>
      <c r="AB24">
        <f t="shared" si="0"/>
        <v>3</v>
      </c>
    </row>
    <row r="25" spans="2:28" ht="12.75">
      <c r="B25" t="str">
        <f>IF(Sheet2!O26&lt;&gt;0,Sheet2!B26," ")</f>
        <v> </v>
      </c>
      <c r="C25" t="str">
        <f>IF(Sheet2!O26&lt;&gt;0,Sheet2!O26," ")</f>
        <v> </v>
      </c>
      <c r="E25" t="str">
        <f>IF(Sheet2!P26&lt;&gt;0,Sheet2!B26," ")</f>
        <v>Materiale si tehnologii  II</v>
      </c>
      <c r="F25">
        <f>IF(Sheet2!P26&lt;&gt;0,Sheet2!P26," ")</f>
        <v>1</v>
      </c>
      <c r="H25" t="str">
        <f>IF(Sheet2!Q26&lt;&gt;0,Sheet2!B26," ")</f>
        <v> </v>
      </c>
      <c r="I25" t="str">
        <f>IF(Sheet2!Q26&lt;&gt;0,Sheet2!Q26," ")</f>
        <v> </v>
      </c>
      <c r="K25" t="str">
        <f>IF(Sheet2!R26&lt;&gt;0,Sheet2!B26," ")</f>
        <v> </v>
      </c>
      <c r="L25" t="str">
        <f>IF(Sheet2!R26&lt;&gt;0,Sheet2!R26," ")</f>
        <v> </v>
      </c>
      <c r="N25" t="str">
        <f>IF(Sheet2!S26&lt;&gt;0,Sheet2!B26," ")</f>
        <v>Materiale si tehnologii  II</v>
      </c>
      <c r="O25">
        <f>IF(Sheet2!S26&lt;&gt;0,Sheet2!S26," ")</f>
        <v>1</v>
      </c>
      <c r="Q25" t="str">
        <f>IF(Sheet2!T26&lt;&gt;0,Sheet2!B26," ")</f>
        <v>Materiale si tehnologii  II</v>
      </c>
      <c r="R25">
        <f>IF(Sheet2!T26&lt;&gt;0,Sheet2!T26," ")</f>
        <v>2</v>
      </c>
      <c r="T25" t="str">
        <f>IF(Sheet2!U26&lt;&gt;0,Sheet2!B26," ")</f>
        <v> </v>
      </c>
      <c r="U25" t="str">
        <f>IF(Sheet2!U26&lt;&gt;0,Sheet2!U26," ")</f>
        <v> </v>
      </c>
      <c r="W25" t="str">
        <f>IF(Sheet2!V26&lt;&gt;0,Sheet2!B26," ")</f>
        <v> </v>
      </c>
      <c r="X25" t="str">
        <f>IF(Sheet2!V26&lt;&gt;0,Sheet2!V26," ")</f>
        <v> </v>
      </c>
      <c r="Z25" t="str">
        <f>IF(Sheet2!W26&lt;&gt;0,Sheet2!B26," ")</f>
        <v> </v>
      </c>
      <c r="AA25" t="str">
        <f>IF(Sheet2!W26&lt;&gt;0,Sheet2!W26," ")</f>
        <v> </v>
      </c>
      <c r="AB25">
        <f t="shared" si="0"/>
        <v>4</v>
      </c>
    </row>
    <row r="26" spans="2:28" ht="12.75">
      <c r="B26" t="str">
        <f>IF(Sheet2!O27&lt;&gt;0,Sheet2!B27," ")</f>
        <v> </v>
      </c>
      <c r="C26" t="str">
        <f>IF(Sheet2!O27&lt;&gt;0,Sheet2!O27," ")</f>
        <v> </v>
      </c>
      <c r="E26" t="str">
        <f>IF(Sheet2!P27&lt;&gt;0,Sheet2!B27," ")</f>
        <v> </v>
      </c>
      <c r="F26" t="str">
        <f>IF(Sheet2!P27&lt;&gt;0,Sheet2!P27," ")</f>
        <v> </v>
      </c>
      <c r="H26" t="str">
        <f>IF(Sheet2!Q27&lt;&gt;0,Sheet2!B27," ")</f>
        <v> </v>
      </c>
      <c r="I26" t="str">
        <f>IF(Sheet2!Q27&lt;&gt;0,Sheet2!Q27," ")</f>
        <v> </v>
      </c>
      <c r="K26" t="str">
        <f>IF(Sheet2!R27&lt;&gt;0,Sheet2!B27," ")</f>
        <v> </v>
      </c>
      <c r="L26" t="str">
        <f>IF(Sheet2!R27&lt;&gt;0,Sheet2!R27," ")</f>
        <v> </v>
      </c>
      <c r="N26" t="str">
        <f>IF(Sheet2!S27&lt;&gt;0,Sheet2!B27," ")</f>
        <v> </v>
      </c>
      <c r="O26" t="str">
        <f>IF(Sheet2!S27&lt;&gt;0,Sheet2!S27," ")</f>
        <v> </v>
      </c>
      <c r="Q26" t="str">
        <f>IF(Sheet2!T27&lt;&gt;0,Sheet2!B27," ")</f>
        <v>Ergonomie</v>
      </c>
      <c r="R26">
        <f>IF(Sheet2!T27&lt;&gt;0,Sheet2!T27," ")</f>
        <v>2.4</v>
      </c>
      <c r="T26" t="str">
        <f>IF(Sheet2!U27&lt;&gt;0,Sheet2!B27," ")</f>
        <v>Ergonomie</v>
      </c>
      <c r="U26">
        <f>IF(Sheet2!U27&lt;&gt;0,Sheet2!U27," ")</f>
        <v>0.6</v>
      </c>
      <c r="W26" t="str">
        <f>IF(Sheet2!V27&lt;&gt;0,Sheet2!B27," ")</f>
        <v> </v>
      </c>
      <c r="X26" t="str">
        <f>IF(Sheet2!V27&lt;&gt;0,Sheet2!V27," ")</f>
        <v> </v>
      </c>
      <c r="Z26" t="str">
        <f>IF(Sheet2!W27&lt;&gt;0,Sheet2!B27," ")</f>
        <v> </v>
      </c>
      <c r="AA26" t="str">
        <f>IF(Sheet2!W27&lt;&gt;0,Sheet2!W27," ")</f>
        <v> </v>
      </c>
      <c r="AB26">
        <f t="shared" si="0"/>
        <v>3</v>
      </c>
    </row>
    <row r="27" spans="2:28" ht="12.75">
      <c r="B27" t="str">
        <f>IF(Sheet2!O28&lt;&gt;0,Sheet2!B28," ")</f>
        <v> </v>
      </c>
      <c r="C27" t="str">
        <f>IF(Sheet2!O28&lt;&gt;0,Sheet2!O28," ")</f>
        <v> </v>
      </c>
      <c r="E27" t="str">
        <f>IF(Sheet2!P28&lt;&gt;0,Sheet2!B28," ")</f>
        <v>Bazele managementului 1</v>
      </c>
      <c r="F27">
        <f>IF(Sheet2!P28&lt;&gt;0,Sheet2!P28," ")</f>
        <v>1.6</v>
      </c>
      <c r="H27" t="str">
        <f>IF(Sheet2!Q28&lt;&gt;0,Sheet2!B28," ")</f>
        <v> </v>
      </c>
      <c r="I27" t="str">
        <f>IF(Sheet2!Q28&lt;&gt;0,Sheet2!Q28," ")</f>
        <v> </v>
      </c>
      <c r="K27" t="str">
        <f>IF(Sheet2!R28&lt;&gt;0,Sheet2!B28," ")</f>
        <v>Bazele managementului 1</v>
      </c>
      <c r="L27">
        <f>IF(Sheet2!R28&lt;&gt;0,Sheet2!R28," ")</f>
        <v>1</v>
      </c>
      <c r="N27" t="str">
        <f>IF(Sheet2!S28&lt;&gt;0,Sheet2!B28," ")</f>
        <v>Bazele managementului 1</v>
      </c>
      <c r="O27">
        <f>IF(Sheet2!S28&lt;&gt;0,Sheet2!S28," ")</f>
        <v>1</v>
      </c>
      <c r="Q27" t="str">
        <f>IF(Sheet2!T28&lt;&gt;0,Sheet2!B28," ")</f>
        <v>Bazele managementului 1</v>
      </c>
      <c r="R27">
        <f>IF(Sheet2!T28&lt;&gt;0,Sheet2!T28," ")</f>
        <v>0.4</v>
      </c>
      <c r="T27" t="str">
        <f>IF(Sheet2!U28&lt;&gt;0,Sheet2!B28," ")</f>
        <v> </v>
      </c>
      <c r="U27" t="str">
        <f>IF(Sheet2!U28&lt;&gt;0,Sheet2!U28," ")</f>
        <v> </v>
      </c>
      <c r="W27" t="str">
        <f>IF(Sheet2!V28&lt;&gt;0,Sheet2!B28," ")</f>
        <v> </v>
      </c>
      <c r="X27" t="str">
        <f>IF(Sheet2!V28&lt;&gt;0,Sheet2!V28," ")</f>
        <v> </v>
      </c>
      <c r="Z27" t="str">
        <f>IF(Sheet2!W28&lt;&gt;0,Sheet2!B28," ")</f>
        <v> </v>
      </c>
      <c r="AA27" t="str">
        <f>IF(Sheet2!W28&lt;&gt;0,Sheet2!W28," ")</f>
        <v> </v>
      </c>
      <c r="AB27">
        <f t="shared" si="0"/>
        <v>4</v>
      </c>
    </row>
    <row r="28" spans="2:28" ht="12.75">
      <c r="B28" t="str">
        <f>IF(Sheet2!O29&lt;&gt;0,Sheet2!B29," ")</f>
        <v> </v>
      </c>
      <c r="C28" t="str">
        <f>IF(Sheet2!O29&lt;&gt;0,Sheet2!O29," ")</f>
        <v> </v>
      </c>
      <c r="E28" t="str">
        <f>IF(Sheet2!P29&lt;&gt;0,Sheet2!B29," ")</f>
        <v>Finanţe, banci, asigurari</v>
      </c>
      <c r="F28">
        <f>IF(Sheet2!P29&lt;&gt;0,Sheet2!P29," ")</f>
        <v>1.2</v>
      </c>
      <c r="H28" t="str">
        <f>IF(Sheet2!Q29&lt;&gt;0,Sheet2!B29," ")</f>
        <v> </v>
      </c>
      <c r="I28" t="str">
        <f>IF(Sheet2!Q29&lt;&gt;0,Sheet2!Q29," ")</f>
        <v> </v>
      </c>
      <c r="K28" t="str">
        <f>IF(Sheet2!R29&lt;&gt;0,Sheet2!B29," ")</f>
        <v>Finanţe, banci, asigurari</v>
      </c>
      <c r="L28">
        <f>IF(Sheet2!R29&lt;&gt;0,Sheet2!R29," ")</f>
        <v>1.6</v>
      </c>
      <c r="N28" t="str">
        <f>IF(Sheet2!S29&lt;&gt;0,Sheet2!B29," ")</f>
        <v> </v>
      </c>
      <c r="O28" t="str">
        <f>IF(Sheet2!S29&lt;&gt;0,Sheet2!S29," ")</f>
        <v> </v>
      </c>
      <c r="Q28" t="str">
        <f>IF(Sheet2!T29&lt;&gt;0,Sheet2!B29," ")</f>
        <v>Finanţe, banci, asigurari</v>
      </c>
      <c r="R28">
        <f>IF(Sheet2!T29&lt;&gt;0,Sheet2!T29," ")</f>
        <v>1.2</v>
      </c>
      <c r="T28" t="str">
        <f>IF(Sheet2!U29&lt;&gt;0,Sheet2!B29," ")</f>
        <v> </v>
      </c>
      <c r="U28" t="str">
        <f>IF(Sheet2!U29&lt;&gt;0,Sheet2!U29," ")</f>
        <v> </v>
      </c>
      <c r="W28" t="str">
        <f>IF(Sheet2!V29&lt;&gt;0,Sheet2!B29," ")</f>
        <v> </v>
      </c>
      <c r="X28" t="str">
        <f>IF(Sheet2!V29&lt;&gt;0,Sheet2!V29," ")</f>
        <v> </v>
      </c>
      <c r="Z28" t="str">
        <f>IF(Sheet2!W29&lt;&gt;0,Sheet2!B29," ")</f>
        <v> </v>
      </c>
      <c r="AA28" t="str">
        <f>IF(Sheet2!W29&lt;&gt;0,Sheet2!W29," ")</f>
        <v> </v>
      </c>
      <c r="AB28">
        <f t="shared" si="0"/>
        <v>4</v>
      </c>
    </row>
    <row r="29" spans="2:28" ht="12.75">
      <c r="B29" t="str">
        <f>IF(Sheet2!O30&lt;&gt;0,Sheet2!B30," ")</f>
        <v> </v>
      </c>
      <c r="C29" t="str">
        <f>IF(Sheet2!O30&lt;&gt;0,Sheet2!O30," ")</f>
        <v> </v>
      </c>
      <c r="E29" t="str">
        <f>IF(Sheet2!P30&lt;&gt;0,Sheet2!B30," ")</f>
        <v>Bazele contabilitatii</v>
      </c>
      <c r="F29">
        <f>IF(Sheet2!P30&lt;&gt;0,Sheet2!P30," ")</f>
        <v>1</v>
      </c>
      <c r="H29" t="str">
        <f>IF(Sheet2!Q30&lt;&gt;0,Sheet2!B30," ")</f>
        <v> </v>
      </c>
      <c r="I29" t="str">
        <f>IF(Sheet2!Q30&lt;&gt;0,Sheet2!Q30," ")</f>
        <v> </v>
      </c>
      <c r="K29" t="str">
        <f>IF(Sheet2!R30&lt;&gt;0,Sheet2!B30," ")</f>
        <v>Bazele contabilitatii</v>
      </c>
      <c r="L29">
        <f>IF(Sheet2!R30&lt;&gt;0,Sheet2!R30," ")</f>
        <v>2</v>
      </c>
      <c r="N29" t="str">
        <f>IF(Sheet2!S30&lt;&gt;0,Sheet2!B30," ")</f>
        <v> </v>
      </c>
      <c r="O29" t="str">
        <f>IF(Sheet2!S30&lt;&gt;0,Sheet2!S30," ")</f>
        <v> </v>
      </c>
      <c r="Q29" t="str">
        <f>IF(Sheet2!T30&lt;&gt;0,Sheet2!B30," ")</f>
        <v>Bazele contabilitatii</v>
      </c>
      <c r="R29">
        <f>IF(Sheet2!T30&lt;&gt;0,Sheet2!T30," ")</f>
        <v>1</v>
      </c>
      <c r="T29" t="str">
        <f>IF(Sheet2!U30&lt;&gt;0,Sheet2!B30," ")</f>
        <v> </v>
      </c>
      <c r="U29" t="str">
        <f>IF(Sheet2!U30&lt;&gt;0,Sheet2!U30," ")</f>
        <v> </v>
      </c>
      <c r="W29" t="str">
        <f>IF(Sheet2!V30&lt;&gt;0,Sheet2!B30," ")</f>
        <v> </v>
      </c>
      <c r="X29" t="str">
        <f>IF(Sheet2!V30&lt;&gt;0,Sheet2!V30," ")</f>
        <v> </v>
      </c>
      <c r="Z29" t="str">
        <f>IF(Sheet2!W30&lt;&gt;0,Sheet2!B30," ")</f>
        <v> </v>
      </c>
      <c r="AA29" t="str">
        <f>IF(Sheet2!W30&lt;&gt;0,Sheet2!W30," ")</f>
        <v> </v>
      </c>
      <c r="AB29">
        <f t="shared" si="0"/>
        <v>4</v>
      </c>
    </row>
    <row r="30" spans="2:28" ht="12.75">
      <c r="B30" t="str">
        <f>IF(Sheet2!O31&lt;&gt;0,Sheet2!B31," ")</f>
        <v>Rezistenţa materialelor</v>
      </c>
      <c r="C30">
        <f>IF(Sheet2!O31&lt;&gt;0,Sheet2!O31," ")</f>
        <v>1.6</v>
      </c>
      <c r="E30" t="str">
        <f>IF(Sheet2!P31&lt;&gt;0,Sheet2!B31," ")</f>
        <v>Rezistenţa materialelor</v>
      </c>
      <c r="F30">
        <f>IF(Sheet2!P31&lt;&gt;0,Sheet2!P31," ")</f>
        <v>0.4</v>
      </c>
      <c r="H30" t="str">
        <f>IF(Sheet2!Q31&lt;&gt;0,Sheet2!B31," ")</f>
        <v>Rezistenţa materialelor</v>
      </c>
      <c r="I30">
        <f>IF(Sheet2!Q31&lt;&gt;0,Sheet2!Q31," ")</f>
        <v>0.4</v>
      </c>
      <c r="K30" t="str">
        <f>IF(Sheet2!R31&lt;&gt;0,Sheet2!B31," ")</f>
        <v> </v>
      </c>
      <c r="L30" t="str">
        <f>IF(Sheet2!R31&lt;&gt;0,Sheet2!R31," ")</f>
        <v> </v>
      </c>
      <c r="N30" t="str">
        <f>IF(Sheet2!S31&lt;&gt;0,Sheet2!B31," ")</f>
        <v>Rezistenţa materialelor</v>
      </c>
      <c r="O30">
        <f>IF(Sheet2!S31&lt;&gt;0,Sheet2!S31," ")</f>
        <v>1.6</v>
      </c>
      <c r="Q30" t="str">
        <f>IF(Sheet2!T31&lt;&gt;0,Sheet2!B31," ")</f>
        <v> </v>
      </c>
      <c r="R30" t="str">
        <f>IF(Sheet2!T31&lt;&gt;0,Sheet2!T31," ")</f>
        <v> </v>
      </c>
      <c r="T30" t="str">
        <f>IF(Sheet2!U31&lt;&gt;0,Sheet2!B31," ")</f>
        <v> </v>
      </c>
      <c r="U30" t="str">
        <f>IF(Sheet2!U31&lt;&gt;0,Sheet2!U31," ")</f>
        <v> </v>
      </c>
      <c r="W30" t="str">
        <f>IF(Sheet2!V31&lt;&gt;0,Sheet2!B31," ")</f>
        <v> </v>
      </c>
      <c r="X30" t="str">
        <f>IF(Sheet2!V31&lt;&gt;0,Sheet2!V31," ")</f>
        <v> </v>
      </c>
      <c r="Z30" t="str">
        <f>IF(Sheet2!W31&lt;&gt;0,Sheet2!B31," ")</f>
        <v> </v>
      </c>
      <c r="AA30" t="str">
        <f>IF(Sheet2!W31&lt;&gt;0,Sheet2!W31," ")</f>
        <v> </v>
      </c>
      <c r="AB30">
        <f t="shared" si="0"/>
        <v>4</v>
      </c>
    </row>
    <row r="31" spans="2:28" ht="12.75">
      <c r="B31" t="str">
        <f>IF(Sheet2!O32&lt;&gt;0,Sheet2!B32," ")</f>
        <v> </v>
      </c>
      <c r="C31" t="str">
        <f>IF(Sheet2!O32&lt;&gt;0,Sheet2!O32," ")</f>
        <v> </v>
      </c>
      <c r="E31" t="str">
        <f>IF(Sheet2!P32&lt;&gt;0,Sheet2!B32," ")</f>
        <v>Marketing I</v>
      </c>
      <c r="F31">
        <f>IF(Sheet2!P32&lt;&gt;0,Sheet2!P32," ")</f>
        <v>1.25</v>
      </c>
      <c r="H31" t="str">
        <f>IF(Sheet2!Q32&lt;&gt;0,Sheet2!B32," ")</f>
        <v> </v>
      </c>
      <c r="I31" t="str">
        <f>IF(Sheet2!Q32&lt;&gt;0,Sheet2!Q32," ")</f>
        <v> </v>
      </c>
      <c r="K31" t="str">
        <f>IF(Sheet2!R32&lt;&gt;0,Sheet2!B32," ")</f>
        <v>Marketing I</v>
      </c>
      <c r="L31">
        <f>IF(Sheet2!R32&lt;&gt;0,Sheet2!R32," ")</f>
        <v>1.25</v>
      </c>
      <c r="N31" t="str">
        <f>IF(Sheet2!S32&lt;&gt;0,Sheet2!B32," ")</f>
        <v>Marketing I</v>
      </c>
      <c r="O31">
        <f>IF(Sheet2!S32&lt;&gt;0,Sheet2!S32," ")</f>
        <v>1.25</v>
      </c>
      <c r="Q31" t="str">
        <f>IF(Sheet2!T32&lt;&gt;0,Sheet2!B32," ")</f>
        <v>Marketing I</v>
      </c>
      <c r="R31">
        <f>IF(Sheet2!T32&lt;&gt;0,Sheet2!T32," ")</f>
        <v>1.25</v>
      </c>
      <c r="T31" t="str">
        <f>IF(Sheet2!U32&lt;&gt;0,Sheet2!B32," ")</f>
        <v> </v>
      </c>
      <c r="U31" t="str">
        <f>IF(Sheet2!U32&lt;&gt;0,Sheet2!U32," ")</f>
        <v> </v>
      </c>
      <c r="W31" t="str">
        <f>IF(Sheet2!V32&lt;&gt;0,Sheet2!B32," ")</f>
        <v> </v>
      </c>
      <c r="X31" t="str">
        <f>IF(Sheet2!V32&lt;&gt;0,Sheet2!V32," ")</f>
        <v> </v>
      </c>
      <c r="Z31" t="str">
        <f>IF(Sheet2!W32&lt;&gt;0,Sheet2!B32," ")</f>
        <v> </v>
      </c>
      <c r="AA31" t="str">
        <f>IF(Sheet2!W32&lt;&gt;0,Sheet2!W32," ")</f>
        <v> </v>
      </c>
      <c r="AB31">
        <f t="shared" si="0"/>
        <v>5</v>
      </c>
    </row>
    <row r="32" spans="2:28" ht="12.75">
      <c r="B32" t="str">
        <f>IF(Sheet2!O33&lt;&gt;0,Sheet2!B33," ")</f>
        <v> </v>
      </c>
      <c r="C32" t="str">
        <f>IF(Sheet2!O33&lt;&gt;0,Sheet2!O33," ")</f>
        <v> </v>
      </c>
      <c r="E32" t="str">
        <f>IF(Sheet2!P33&lt;&gt;0,Sheet2!B33," ")</f>
        <v>Contabilitatea intreprinderii</v>
      </c>
      <c r="F32">
        <f>IF(Sheet2!P33&lt;&gt;0,Sheet2!P33," ")</f>
        <v>0.8</v>
      </c>
      <c r="H32" t="str">
        <f>IF(Sheet2!Q33&lt;&gt;0,Sheet2!B33," ")</f>
        <v> </v>
      </c>
      <c r="I32" t="str">
        <f>IF(Sheet2!Q33&lt;&gt;0,Sheet2!Q33," ")</f>
        <v> </v>
      </c>
      <c r="K32" t="str">
        <f>IF(Sheet2!R33&lt;&gt;0,Sheet2!B33," ")</f>
        <v>Contabilitatea intreprinderii</v>
      </c>
      <c r="L32">
        <f>IF(Sheet2!R33&lt;&gt;0,Sheet2!R33," ")</f>
        <v>2.4</v>
      </c>
      <c r="N32" t="str">
        <f>IF(Sheet2!S33&lt;&gt;0,Sheet2!B33," ")</f>
        <v> </v>
      </c>
      <c r="O32" t="str">
        <f>IF(Sheet2!S33&lt;&gt;0,Sheet2!S33," ")</f>
        <v> </v>
      </c>
      <c r="Q32" t="str">
        <f>IF(Sheet2!T33&lt;&gt;0,Sheet2!B33," ")</f>
        <v>Contabilitatea intreprinderii</v>
      </c>
      <c r="R32">
        <f>IF(Sheet2!T33&lt;&gt;0,Sheet2!T33," ")</f>
        <v>0.8</v>
      </c>
      <c r="T32" t="str">
        <f>IF(Sheet2!U33&lt;&gt;0,Sheet2!B33," ")</f>
        <v> </v>
      </c>
      <c r="U32" t="str">
        <f>IF(Sheet2!U33&lt;&gt;0,Sheet2!U33," ")</f>
        <v> </v>
      </c>
      <c r="W32" t="str">
        <f>IF(Sheet2!V33&lt;&gt;0,Sheet2!B33," ")</f>
        <v> </v>
      </c>
      <c r="X32" t="str">
        <f>IF(Sheet2!V33&lt;&gt;0,Sheet2!V33," ")</f>
        <v> </v>
      </c>
      <c r="Z32" t="str">
        <f>IF(Sheet2!W33&lt;&gt;0,Sheet2!B33," ")</f>
        <v> </v>
      </c>
      <c r="AA32" t="str">
        <f>IF(Sheet2!W33&lt;&gt;0,Sheet2!W33," ")</f>
        <v> </v>
      </c>
      <c r="AB32">
        <f t="shared" si="0"/>
        <v>4</v>
      </c>
    </row>
    <row r="33" spans="2:28" ht="12.75">
      <c r="B33" t="str">
        <f>IF(Sheet2!O34&lt;&gt;0,Sheet2!B34," ")</f>
        <v> </v>
      </c>
      <c r="C33" t="str">
        <f>IF(Sheet2!O34&lt;&gt;0,Sheet2!O34," ")</f>
        <v> </v>
      </c>
      <c r="E33" t="str">
        <f>IF(Sheet2!P34&lt;&gt;0,Sheet2!B34," ")</f>
        <v>Bazele managementului 2</v>
      </c>
      <c r="F33">
        <f>IF(Sheet2!P34&lt;&gt;0,Sheet2!P34," ")</f>
        <v>1</v>
      </c>
      <c r="H33" t="str">
        <f>IF(Sheet2!Q34&lt;&gt;0,Sheet2!B34," ")</f>
        <v> </v>
      </c>
      <c r="I33" t="str">
        <f>IF(Sheet2!Q34&lt;&gt;0,Sheet2!Q34," ")</f>
        <v> </v>
      </c>
      <c r="K33" t="str">
        <f>IF(Sheet2!R34&lt;&gt;0,Sheet2!B34," ")</f>
        <v>Bazele managementului 2</v>
      </c>
      <c r="L33">
        <f>IF(Sheet2!R34&lt;&gt;0,Sheet2!R34," ")</f>
        <v>1</v>
      </c>
      <c r="N33" t="str">
        <f>IF(Sheet2!S34&lt;&gt;0,Sheet2!B34," ")</f>
        <v>Bazele managementului 2</v>
      </c>
      <c r="O33">
        <f>IF(Sheet2!S34&lt;&gt;0,Sheet2!S34," ")</f>
        <v>1</v>
      </c>
      <c r="Q33" t="str">
        <f>IF(Sheet2!T34&lt;&gt;0,Sheet2!B34," ")</f>
        <v>Bazele managementului 2</v>
      </c>
      <c r="R33">
        <f>IF(Sheet2!T34&lt;&gt;0,Sheet2!T34," ")</f>
        <v>1</v>
      </c>
      <c r="T33" t="str">
        <f>IF(Sheet2!U34&lt;&gt;0,Sheet2!B34," ")</f>
        <v> </v>
      </c>
      <c r="U33" t="str">
        <f>IF(Sheet2!U34&lt;&gt;0,Sheet2!U34," ")</f>
        <v> </v>
      </c>
      <c r="W33" t="str">
        <f>IF(Sheet2!V34&lt;&gt;0,Sheet2!B34," ")</f>
        <v> </v>
      </c>
      <c r="X33" t="str">
        <f>IF(Sheet2!V34&lt;&gt;0,Sheet2!V34," ")</f>
        <v> </v>
      </c>
      <c r="Z33" t="str">
        <f>IF(Sheet2!W34&lt;&gt;0,Sheet2!B34," ")</f>
        <v> </v>
      </c>
      <c r="AA33" t="str">
        <f>IF(Sheet2!W34&lt;&gt;0,Sheet2!W34," ")</f>
        <v> </v>
      </c>
      <c r="AB33">
        <f t="shared" si="0"/>
        <v>4</v>
      </c>
    </row>
    <row r="34" spans="2:28" ht="12.75">
      <c r="B34" t="str">
        <f>IF(Sheet2!O35&lt;&gt;0,Sheet2!B35," ")</f>
        <v> </v>
      </c>
      <c r="C34" t="str">
        <f>IF(Sheet2!O35&lt;&gt;0,Sheet2!O35," ")</f>
        <v> </v>
      </c>
      <c r="E34" t="str">
        <f>IF(Sheet2!P35&lt;&gt;0,Sheet2!B35," ")</f>
        <v>Logistica</v>
      </c>
      <c r="F34">
        <f>IF(Sheet2!P35&lt;&gt;0,Sheet2!P35," ")</f>
        <v>1</v>
      </c>
      <c r="H34" t="str">
        <f>IF(Sheet2!Q35&lt;&gt;0,Sheet2!B35," ")</f>
        <v> </v>
      </c>
      <c r="I34" t="str">
        <f>IF(Sheet2!Q35&lt;&gt;0,Sheet2!Q35," ")</f>
        <v> </v>
      </c>
      <c r="K34" t="str">
        <f>IF(Sheet2!R35&lt;&gt;0,Sheet2!B35," ")</f>
        <v>Logistica</v>
      </c>
      <c r="L34">
        <f>IF(Sheet2!R35&lt;&gt;0,Sheet2!R35," ")</f>
        <v>1</v>
      </c>
      <c r="N34" t="str">
        <f>IF(Sheet2!S35&lt;&gt;0,Sheet2!B35," ")</f>
        <v>Logistica</v>
      </c>
      <c r="O34">
        <f>IF(Sheet2!S35&lt;&gt;0,Sheet2!S35," ")</f>
        <v>0.4</v>
      </c>
      <c r="Q34" t="str">
        <f>IF(Sheet2!T35&lt;&gt;0,Sheet2!B35," ")</f>
        <v>Logistica</v>
      </c>
      <c r="R34">
        <f>IF(Sheet2!T35&lt;&gt;0,Sheet2!T35," ")</f>
        <v>1.6</v>
      </c>
      <c r="T34" t="str">
        <f>IF(Sheet2!U35&lt;&gt;0,Sheet2!B35," ")</f>
        <v> </v>
      </c>
      <c r="U34" t="str">
        <f>IF(Sheet2!U35&lt;&gt;0,Sheet2!U35," ")</f>
        <v> </v>
      </c>
      <c r="W34" t="str">
        <f>IF(Sheet2!V35&lt;&gt;0,Sheet2!B35," ")</f>
        <v> </v>
      </c>
      <c r="X34" t="str">
        <f>IF(Sheet2!V35&lt;&gt;0,Sheet2!V35," ")</f>
        <v> </v>
      </c>
      <c r="Z34" t="str">
        <f>IF(Sheet2!W35&lt;&gt;0,Sheet2!B35," ")</f>
        <v> </v>
      </c>
      <c r="AA34" t="str">
        <f>IF(Sheet2!W35&lt;&gt;0,Sheet2!W35," ")</f>
        <v> </v>
      </c>
      <c r="AB34">
        <f t="shared" si="0"/>
        <v>4</v>
      </c>
    </row>
    <row r="35" spans="2:28" ht="229.5">
      <c r="B35" t="str">
        <f>IF(Sheet2!O36&lt;&gt;0,Sheet2!B36," ")</f>
        <v> </v>
      </c>
      <c r="C35" t="str">
        <f>IF(Sheet2!O36&lt;&gt;0,Sheet2!O36," ")</f>
        <v> </v>
      </c>
      <c r="E35" s="51" t="str">
        <f>IF(Sheet2!P36&lt;&gt;0,Sheet2!B36," ")</f>
        <v>Disciplina optionala independenta 1 din setul setul 1 L.1.5 -Analiza economico-financiara/Analiza performantelor antreprenoriale/Analiza performantelor economice ale intreprinderii</v>
      </c>
      <c r="F35">
        <f>IF(Sheet2!P36&lt;&gt;0,Sheet2!P36," ")</f>
        <v>0.75</v>
      </c>
      <c r="H35" t="str">
        <f>IF(Sheet2!Q36&lt;&gt;0,Sheet2!B36," ")</f>
        <v> </v>
      </c>
      <c r="I35" t="str">
        <f>IF(Sheet2!Q36&lt;&gt;0,Sheet2!Q36," ")</f>
        <v> </v>
      </c>
      <c r="K35" t="str">
        <f>IF(Sheet2!R36&lt;&gt;0,Sheet2!B36," ")</f>
        <v>Disciplina optionala independenta 1 din setul setul 1 L.1.5 -Analiza economico-financiara/Analiza performantelor antreprenoriale/Analiza performantelor economice ale intreprinderii</v>
      </c>
      <c r="L35">
        <f>IF(Sheet2!R36&lt;&gt;0,Sheet2!R36," ")</f>
        <v>0.75</v>
      </c>
      <c r="N35" t="str">
        <f>IF(Sheet2!S36&lt;&gt;0,Sheet2!B36," ")</f>
        <v>Disciplina optionala independenta 1 din setul setul 1 L.1.5 -Analiza economico-financiara/Analiza performantelor antreprenoriale/Analiza performantelor economice ale intreprinderii</v>
      </c>
      <c r="O35">
        <f>IF(Sheet2!S36&lt;&gt;0,Sheet2!S36," ")</f>
        <v>0.75</v>
      </c>
      <c r="Q35" t="str">
        <f>IF(Sheet2!T36&lt;&gt;0,Sheet2!B36," ")</f>
        <v>Disciplina optionala independenta 1 din setul setul 1 L.1.5 -Analiza economico-financiara/Analiza performantelor antreprenoriale/Analiza performantelor economice ale intreprinderii</v>
      </c>
      <c r="R35">
        <f>IF(Sheet2!T36&lt;&gt;0,Sheet2!T36," ")</f>
        <v>0.75</v>
      </c>
      <c r="T35" t="str">
        <f>IF(Sheet2!U36&lt;&gt;0,Sheet2!B36," ")</f>
        <v> </v>
      </c>
      <c r="U35" t="str">
        <f>IF(Sheet2!U36&lt;&gt;0,Sheet2!U36," ")</f>
        <v> </v>
      </c>
      <c r="W35" t="str">
        <f>IF(Sheet2!V36&lt;&gt;0,Sheet2!B36," ")</f>
        <v> </v>
      </c>
      <c r="X35" t="str">
        <f>IF(Sheet2!V36&lt;&gt;0,Sheet2!V36," ")</f>
        <v> </v>
      </c>
      <c r="Z35" t="str">
        <f>IF(Sheet2!W36&lt;&gt;0,Sheet2!B36," ")</f>
        <v> </v>
      </c>
      <c r="AA35" t="str">
        <f>IF(Sheet2!W36&lt;&gt;0,Sheet2!W36," ")</f>
        <v> </v>
      </c>
      <c r="AB35">
        <f t="shared" si="0"/>
        <v>3</v>
      </c>
    </row>
    <row r="36" spans="2:28" ht="12.75">
      <c r="B36" t="str">
        <f>IF(Sheet2!O37&lt;&gt;0,Sheet2!B37," ")</f>
        <v>Statica</v>
      </c>
      <c r="C36">
        <f>IF(Sheet2!O37&lt;&gt;0,Sheet2!O37," ")</f>
        <v>1.2</v>
      </c>
      <c r="E36" t="str">
        <f>IF(Sheet2!P37&lt;&gt;0,Sheet2!B37," ")</f>
        <v> </v>
      </c>
      <c r="F36" t="str">
        <f>IF(Sheet2!P37&lt;&gt;0,Sheet2!P37," ")</f>
        <v> </v>
      </c>
      <c r="H36" t="str">
        <f>IF(Sheet2!Q37&lt;&gt;0,Sheet2!B37," ")</f>
        <v> </v>
      </c>
      <c r="I36" t="str">
        <f>IF(Sheet2!Q37&lt;&gt;0,Sheet2!Q37," ")</f>
        <v> </v>
      </c>
      <c r="K36" t="str">
        <f>IF(Sheet2!R37&lt;&gt;0,Sheet2!B37," ")</f>
        <v> </v>
      </c>
      <c r="L36" t="str">
        <f>IF(Sheet2!R37&lt;&gt;0,Sheet2!R37," ")</f>
        <v> </v>
      </c>
      <c r="N36" t="str">
        <f>IF(Sheet2!S37&lt;&gt;0,Sheet2!B37," ")</f>
        <v>Statica</v>
      </c>
      <c r="O36">
        <f>IF(Sheet2!S37&lt;&gt;0,Sheet2!S37," ")</f>
        <v>2.8</v>
      </c>
      <c r="Q36" t="str">
        <f>IF(Sheet2!T37&lt;&gt;0,Sheet2!B37," ")</f>
        <v> </v>
      </c>
      <c r="R36" t="str">
        <f>IF(Sheet2!T37&lt;&gt;0,Sheet2!T37," ")</f>
        <v> </v>
      </c>
      <c r="T36" t="str">
        <f>IF(Sheet2!U37&lt;&gt;0,Sheet2!B37," ")</f>
        <v> </v>
      </c>
      <c r="U36" t="str">
        <f>IF(Sheet2!U37&lt;&gt;0,Sheet2!U37," ")</f>
        <v> </v>
      </c>
      <c r="W36" t="str">
        <f>IF(Sheet2!V37&lt;&gt;0,Sheet2!B37," ")</f>
        <v> </v>
      </c>
      <c r="X36" t="str">
        <f>IF(Sheet2!V37&lt;&gt;0,Sheet2!V37," ")</f>
        <v> </v>
      </c>
      <c r="Z36" t="str">
        <f>IF(Sheet2!W37&lt;&gt;0,Sheet2!B37," ")</f>
        <v> </v>
      </c>
      <c r="AA36" t="str">
        <f>IF(Sheet2!W37&lt;&gt;0,Sheet2!W37," ")</f>
        <v> </v>
      </c>
      <c r="AB36">
        <f t="shared" si="0"/>
        <v>4</v>
      </c>
    </row>
    <row r="37" spans="2:28" ht="12.75">
      <c r="B37" t="str">
        <f>IF(Sheet2!O38&lt;&gt;0,Sheet2!B38," ")</f>
        <v>Construcţii civile şi industriale</v>
      </c>
      <c r="C37">
        <f>IF(Sheet2!O38&lt;&gt;0,Sheet2!O38," ")</f>
        <v>0.6</v>
      </c>
      <c r="E37" t="str">
        <f>IF(Sheet2!P38&lt;&gt;0,Sheet2!B38," ")</f>
        <v> </v>
      </c>
      <c r="F37" t="str">
        <f>IF(Sheet2!P38&lt;&gt;0,Sheet2!P38," ")</f>
        <v> </v>
      </c>
      <c r="H37" t="str">
        <f>IF(Sheet2!Q38&lt;&gt;0,Sheet2!B38," ")</f>
        <v> </v>
      </c>
      <c r="I37" t="str">
        <f>IF(Sheet2!Q38&lt;&gt;0,Sheet2!Q38," ")</f>
        <v> </v>
      </c>
      <c r="K37" t="str">
        <f>IF(Sheet2!R38&lt;&gt;0,Sheet2!B38," ")</f>
        <v> </v>
      </c>
      <c r="L37" t="str">
        <f>IF(Sheet2!R38&lt;&gt;0,Sheet2!R38," ")</f>
        <v> </v>
      </c>
      <c r="N37" t="str">
        <f>IF(Sheet2!S38&lt;&gt;0,Sheet2!B38," ")</f>
        <v>Construcţii civile şi industriale</v>
      </c>
      <c r="O37">
        <f>IF(Sheet2!S38&lt;&gt;0,Sheet2!S38," ")</f>
        <v>2.4</v>
      </c>
      <c r="Q37" t="str">
        <f>IF(Sheet2!T38&lt;&gt;0,Sheet2!B38," ")</f>
        <v> </v>
      </c>
      <c r="R37" t="str">
        <f>IF(Sheet2!T38&lt;&gt;0,Sheet2!T38," ")</f>
        <v> </v>
      </c>
      <c r="T37" t="str">
        <f>IF(Sheet2!U38&lt;&gt;0,Sheet2!B38," ")</f>
        <v> </v>
      </c>
      <c r="U37" t="str">
        <f>IF(Sheet2!U38&lt;&gt;0,Sheet2!U38," ")</f>
        <v> </v>
      </c>
      <c r="W37" t="str">
        <f>IF(Sheet2!V38&lt;&gt;0,Sheet2!B38," ")</f>
        <v> </v>
      </c>
      <c r="X37" t="str">
        <f>IF(Sheet2!V38&lt;&gt;0,Sheet2!V38," ")</f>
        <v> </v>
      </c>
      <c r="Z37" t="str">
        <f>IF(Sheet2!W38&lt;&gt;0,Sheet2!B38," ")</f>
        <v> </v>
      </c>
      <c r="AA37" t="str">
        <f>IF(Sheet2!W38&lt;&gt;0,Sheet2!W38," ")</f>
        <v> </v>
      </c>
      <c r="AB37">
        <f t="shared" si="0"/>
        <v>3</v>
      </c>
    </row>
    <row r="38" spans="2:28" ht="12.75">
      <c r="B38" t="str">
        <f>IF(Sheet2!O39&lt;&gt;0,Sheet2!B39," ")</f>
        <v> </v>
      </c>
      <c r="C38" t="str">
        <f>IF(Sheet2!O39&lt;&gt;0,Sheet2!O39," ")</f>
        <v> </v>
      </c>
      <c r="E38" t="str">
        <f>IF(Sheet2!P39&lt;&gt;0,Sheet2!B39," ")</f>
        <v>Marketing 2</v>
      </c>
      <c r="F38">
        <f>IF(Sheet2!P39&lt;&gt;0,Sheet2!P39," ")</f>
        <v>1</v>
      </c>
      <c r="H38" t="str">
        <f>IF(Sheet2!Q39&lt;&gt;0,Sheet2!B39," ")</f>
        <v> </v>
      </c>
      <c r="I38" t="str">
        <f>IF(Sheet2!Q39&lt;&gt;0,Sheet2!Q39," ")</f>
        <v> </v>
      </c>
      <c r="K38" t="str">
        <f>IF(Sheet2!R39&lt;&gt;0,Sheet2!B39," ")</f>
        <v>Marketing 2</v>
      </c>
      <c r="L38">
        <f>IF(Sheet2!R39&lt;&gt;0,Sheet2!R39," ")</f>
        <v>1</v>
      </c>
      <c r="N38" t="str">
        <f>IF(Sheet2!S39&lt;&gt;0,Sheet2!B39," ")</f>
        <v>Marketing 2</v>
      </c>
      <c r="O38">
        <f>IF(Sheet2!S39&lt;&gt;0,Sheet2!S39," ")</f>
        <v>1</v>
      </c>
      <c r="Q38" t="str">
        <f>IF(Sheet2!T39&lt;&gt;0,Sheet2!B39," ")</f>
        <v>Marketing 2</v>
      </c>
      <c r="R38">
        <f>IF(Sheet2!T39&lt;&gt;0,Sheet2!T39," ")</f>
        <v>1</v>
      </c>
      <c r="T38" t="str">
        <f>IF(Sheet2!U39&lt;&gt;0,Sheet2!B39," ")</f>
        <v> </v>
      </c>
      <c r="U38" t="str">
        <f>IF(Sheet2!U39&lt;&gt;0,Sheet2!U39," ")</f>
        <v> </v>
      </c>
      <c r="W38" t="str">
        <f>IF(Sheet2!V39&lt;&gt;0,Sheet2!B39," ")</f>
        <v> </v>
      </c>
      <c r="X38" t="str">
        <f>IF(Sheet2!V39&lt;&gt;0,Sheet2!V39," ")</f>
        <v> </v>
      </c>
      <c r="Z38" t="str">
        <f>IF(Sheet2!W39&lt;&gt;0,Sheet2!B39," ")</f>
        <v> </v>
      </c>
      <c r="AA38" t="str">
        <f>IF(Sheet2!W39&lt;&gt;0,Sheet2!W39," ")</f>
        <v> </v>
      </c>
      <c r="AB38">
        <f t="shared" si="0"/>
        <v>4</v>
      </c>
    </row>
    <row r="39" spans="2:28" ht="12.75">
      <c r="B39" t="str">
        <f>IF(Sheet2!O40&lt;&gt;0,Sheet2!B40," ")</f>
        <v> </v>
      </c>
      <c r="C39" t="str">
        <f>IF(Sheet2!O40&lt;&gt;0,Sheet2!O40," ")</f>
        <v> </v>
      </c>
      <c r="E39" t="str">
        <f>IF(Sheet2!P40&lt;&gt;0,Sheet2!B40," ")</f>
        <v> </v>
      </c>
      <c r="F39" t="str">
        <f>IF(Sheet2!P40&lt;&gt;0,Sheet2!P40," ")</f>
        <v> </v>
      </c>
      <c r="H39" t="str">
        <f>IF(Sheet2!Q40&lt;&gt;0,Sheet2!B40," ")</f>
        <v> </v>
      </c>
      <c r="I39" t="str">
        <f>IF(Sheet2!Q40&lt;&gt;0,Sheet2!Q40," ")</f>
        <v> </v>
      </c>
      <c r="K39" t="str">
        <f>IF(Sheet2!R40&lt;&gt;0,Sheet2!B40," ")</f>
        <v>Disciplina optionala independenta 2 din setul 2 L.2.6- Managementul resurselor umane/Managementul de personal/Conducerea resursei umane</v>
      </c>
      <c r="L39">
        <f>IF(Sheet2!R40&lt;&gt;0,Sheet2!R40," ")</f>
        <v>0.75</v>
      </c>
      <c r="N39" t="str">
        <f>IF(Sheet2!S40&lt;&gt;0,Sheet2!B40," ")</f>
        <v>Disciplina optionala independenta 2 din setul 2 L.2.6- Managementul resurselor umane/Managementul de personal/Conducerea resursei umane</v>
      </c>
      <c r="O39">
        <f>IF(Sheet2!S40&lt;&gt;0,Sheet2!S40," ")</f>
        <v>0.75</v>
      </c>
      <c r="Q39" t="str">
        <f>IF(Sheet2!T40&lt;&gt;0,Sheet2!B40," ")</f>
        <v> </v>
      </c>
      <c r="R39" t="str">
        <f>IF(Sheet2!T40&lt;&gt;0,Sheet2!T40," ")</f>
        <v> </v>
      </c>
      <c r="T39" t="str">
        <f>IF(Sheet2!U40&lt;&gt;0,Sheet2!B40," ")</f>
        <v> </v>
      </c>
      <c r="U39" t="str">
        <f>IF(Sheet2!U40&lt;&gt;0,Sheet2!U40," ")</f>
        <v> </v>
      </c>
      <c r="W39" t="str">
        <f>IF(Sheet2!V40&lt;&gt;0,Sheet2!B40," ")</f>
        <v>Disciplina optionala independenta 2 din setul 2 L.2.6- Managementul resurselor umane/Managementul de personal/Conducerea resursei umane</v>
      </c>
      <c r="X39">
        <f>IF(Sheet2!V40&lt;&gt;0,Sheet2!V40," ")</f>
        <v>1.5</v>
      </c>
      <c r="Z39" t="str">
        <f>IF(Sheet2!W40&lt;&gt;0,Sheet2!B40," ")</f>
        <v> </v>
      </c>
      <c r="AA39" t="str">
        <f>IF(Sheet2!W40&lt;&gt;0,Sheet2!W40," ")</f>
        <v> </v>
      </c>
      <c r="AB39">
        <f t="shared" si="0"/>
        <v>3</v>
      </c>
    </row>
    <row r="40" spans="2:28" ht="75.75" customHeight="1">
      <c r="B40" t="str">
        <f>IF(Sheet2!O41&lt;&gt;0,Sheet2!B41," ")</f>
        <v> </v>
      </c>
      <c r="C40" t="str">
        <f>IF(Sheet2!O41&lt;&gt;0,Sheet2!O41," ")</f>
        <v> </v>
      </c>
      <c r="E40" s="51" t="str">
        <f>IF(Sheet2!P41&lt;&gt;0,Sheet2!B41," ")</f>
        <v>Disciplina optionala independenta 3 din setul 2 L.2.6- Sisteme informatice in management /Baze de date pentru afaceri/ Informatica de gestiune</v>
      </c>
      <c r="F40">
        <f>IF(Sheet2!P41&lt;&gt;0,Sheet2!P41," ")</f>
        <v>1</v>
      </c>
      <c r="H40" s="51" t="str">
        <f>IF(Sheet2!Q41&lt;&gt;0,Sheet2!B41," ")</f>
        <v>Disciplina optionala independenta 3 din setul 2 L.2.6- Sisteme informatice in management /Baze de date pentru afaceri/ Informatica de gestiune</v>
      </c>
      <c r="I40">
        <f>IF(Sheet2!Q41&lt;&gt;0,Sheet2!Q41," ")</f>
        <v>1</v>
      </c>
      <c r="K40" t="str">
        <f>IF(Sheet2!R41&lt;&gt;0,Sheet2!B41," ")</f>
        <v>Disciplina optionala independenta 3 din setul 2 L.2.6- Sisteme informatice in management /Baze de date pentru afaceri/ Informatica de gestiune</v>
      </c>
      <c r="L40">
        <f>IF(Sheet2!R41&lt;&gt;0,Sheet2!R41," ")</f>
        <v>1</v>
      </c>
      <c r="N40" t="str">
        <f>IF(Sheet2!S41&lt;&gt;0,Sheet2!B41," ")</f>
        <v> </v>
      </c>
      <c r="O40" t="str">
        <f>IF(Sheet2!S41&lt;&gt;0,Sheet2!S41," ")</f>
        <v> </v>
      </c>
      <c r="Q40" t="str">
        <f>IF(Sheet2!T41&lt;&gt;0,Sheet2!B41," ")</f>
        <v> </v>
      </c>
      <c r="R40" t="str">
        <f>IF(Sheet2!T41&lt;&gt;0,Sheet2!T41," ")</f>
        <v> </v>
      </c>
      <c r="T40" t="str">
        <f>IF(Sheet2!U41&lt;&gt;0,Sheet2!B41," ")</f>
        <v> </v>
      </c>
      <c r="U40" t="str">
        <f>IF(Sheet2!U41&lt;&gt;0,Sheet2!U41," ")</f>
        <v> </v>
      </c>
      <c r="W40" t="str">
        <f>IF(Sheet2!V41&lt;&gt;0,Sheet2!B41," ")</f>
        <v> </v>
      </c>
      <c r="X40" t="str">
        <f>IF(Sheet2!V41&lt;&gt;0,Sheet2!V41," ")</f>
        <v> </v>
      </c>
      <c r="Z40" t="str">
        <f>IF(Sheet2!W41&lt;&gt;0,Sheet2!B41," ")</f>
        <v>Disciplina optionala independenta 3 din setul 2 L.2.6- Sisteme informatice in management /Baze de date pentru afaceri/ Informatica de gestiune</v>
      </c>
      <c r="AA40">
        <f>IF(Sheet2!W41&lt;&gt;0,Sheet2!W41," ")</f>
        <v>1</v>
      </c>
      <c r="AB40">
        <f t="shared" si="0"/>
        <v>4</v>
      </c>
    </row>
    <row r="41" spans="2:28" ht="12.75">
      <c r="B41" t="str">
        <f>IF(Sheet2!O42&lt;&gt;0,Sheet2!B42," ")</f>
        <v> </v>
      </c>
      <c r="C41" t="str">
        <f>IF(Sheet2!O42&lt;&gt;0,Sheet2!O42," ")</f>
        <v> </v>
      </c>
      <c r="E41" t="str">
        <f>IF(Sheet2!P42&lt;&gt;0,Sheet2!B42," ")</f>
        <v>Ingineria si managementul calitatii</v>
      </c>
      <c r="F41">
        <f>IF(Sheet2!P42&lt;&gt;0,Sheet2!P42," ")</f>
        <v>0.8</v>
      </c>
      <c r="H41" t="str">
        <f>IF(Sheet2!Q42&lt;&gt;0,Sheet2!B42," ")</f>
        <v> </v>
      </c>
      <c r="I41" t="str">
        <f>IF(Sheet2!Q42&lt;&gt;0,Sheet2!Q42," ")</f>
        <v> </v>
      </c>
      <c r="K41" t="str">
        <f>IF(Sheet2!R42&lt;&gt;0,Sheet2!B42," ")</f>
        <v>Ingineria si managementul calitatii</v>
      </c>
      <c r="L41">
        <f>IF(Sheet2!R42&lt;&gt;0,Sheet2!R42," ")</f>
        <v>0.4</v>
      </c>
      <c r="N41" t="str">
        <f>IF(Sheet2!S42&lt;&gt;0,Sheet2!B42," ")</f>
        <v>Ingineria si managementul calitatii</v>
      </c>
      <c r="O41">
        <f>IF(Sheet2!S42&lt;&gt;0,Sheet2!S42," ")</f>
        <v>1.6</v>
      </c>
      <c r="Q41" t="str">
        <f>IF(Sheet2!T42&lt;&gt;0,Sheet2!B42," ")</f>
        <v> </v>
      </c>
      <c r="R41" t="str">
        <f>IF(Sheet2!T42&lt;&gt;0,Sheet2!T42," ")</f>
        <v> </v>
      </c>
      <c r="T41" t="str">
        <f>IF(Sheet2!U42&lt;&gt;0,Sheet2!B42," ")</f>
        <v>Ingineria si managementul calitatii</v>
      </c>
      <c r="U41">
        <f>IF(Sheet2!U42&lt;&gt;0,Sheet2!U42," ")</f>
        <v>1.2</v>
      </c>
      <c r="W41" t="str">
        <f>IF(Sheet2!V42&lt;&gt;0,Sheet2!B42," ")</f>
        <v> </v>
      </c>
      <c r="X41" t="str">
        <f>IF(Sheet2!V42&lt;&gt;0,Sheet2!V42," ")</f>
        <v> </v>
      </c>
      <c r="Z41" t="str">
        <f>IF(Sheet2!W42&lt;&gt;0,Sheet2!B42," ")</f>
        <v> </v>
      </c>
      <c r="AA41" t="str">
        <f>IF(Sheet2!W42&lt;&gt;0,Sheet2!W42," ")</f>
        <v> </v>
      </c>
      <c r="AB41">
        <f t="shared" si="0"/>
        <v>4</v>
      </c>
    </row>
    <row r="42" spans="2:28" ht="12.75">
      <c r="B42" t="str">
        <f>IF(Sheet2!O43&lt;&gt;0,Sheet2!B43," ")</f>
        <v>Căi de comunicaţii terestre</v>
      </c>
      <c r="C42">
        <f>IF(Sheet2!O43&lt;&gt;0,Sheet2!O43," ")</f>
        <v>0.8</v>
      </c>
      <c r="E42" t="str">
        <f>IF(Sheet2!P43&lt;&gt;0,Sheet2!B43," ")</f>
        <v> </v>
      </c>
      <c r="F42" t="str">
        <f>IF(Sheet2!P43&lt;&gt;0,Sheet2!P43," ")</f>
        <v> </v>
      </c>
      <c r="H42" t="str">
        <f>IF(Sheet2!Q43&lt;&gt;0,Sheet2!B43," ")</f>
        <v> </v>
      </c>
      <c r="I42" t="str">
        <f>IF(Sheet2!Q43&lt;&gt;0,Sheet2!Q43," ")</f>
        <v> </v>
      </c>
      <c r="K42" t="str">
        <f>IF(Sheet2!R43&lt;&gt;0,Sheet2!B43," ")</f>
        <v> </v>
      </c>
      <c r="L42" t="str">
        <f>IF(Sheet2!R43&lt;&gt;0,Sheet2!R43," ")</f>
        <v> </v>
      </c>
      <c r="N42" t="str">
        <f>IF(Sheet2!S43&lt;&gt;0,Sheet2!B43," ")</f>
        <v>Căi de comunicaţii terestre</v>
      </c>
      <c r="O42">
        <f>IF(Sheet2!S43&lt;&gt;0,Sheet2!S43," ")</f>
        <v>3.2</v>
      </c>
      <c r="Q42" t="str">
        <f>IF(Sheet2!T43&lt;&gt;0,Sheet2!B43," ")</f>
        <v> </v>
      </c>
      <c r="R42" t="str">
        <f>IF(Sheet2!T43&lt;&gt;0,Sheet2!T43," ")</f>
        <v> </v>
      </c>
      <c r="T42" t="str">
        <f>IF(Sheet2!U43&lt;&gt;0,Sheet2!B43," ")</f>
        <v> </v>
      </c>
      <c r="U42" t="str">
        <f>IF(Sheet2!U43&lt;&gt;0,Sheet2!U43," ")</f>
        <v> </v>
      </c>
      <c r="W42" t="str">
        <f>IF(Sheet2!V43&lt;&gt;0,Sheet2!B43," ")</f>
        <v> </v>
      </c>
      <c r="X42" t="str">
        <f>IF(Sheet2!V43&lt;&gt;0,Sheet2!V43," ")</f>
        <v> </v>
      </c>
      <c r="Z42" t="str">
        <f>IF(Sheet2!W43&lt;&gt;0,Sheet2!B43," ")</f>
        <v> </v>
      </c>
      <c r="AA42" t="str">
        <f>IF(Sheet2!W43&lt;&gt;0,Sheet2!W43," ")</f>
        <v> </v>
      </c>
      <c r="AB42">
        <f t="shared" si="0"/>
        <v>4</v>
      </c>
    </row>
    <row r="43" spans="2:28" ht="12.75">
      <c r="B43" t="str">
        <f>IF(Sheet2!O44&lt;&gt;0,Sheet2!B44," ")</f>
        <v>Geotehnică şi fundaţii</v>
      </c>
      <c r="C43">
        <f>IF(Sheet2!O44&lt;&gt;0,Sheet2!O44," ")</f>
        <v>1.2</v>
      </c>
      <c r="E43" t="str">
        <f>IF(Sheet2!P44&lt;&gt;0,Sheet2!B44," ")</f>
        <v> </v>
      </c>
      <c r="F43" t="str">
        <f>IF(Sheet2!P44&lt;&gt;0,Sheet2!P44," ")</f>
        <v> </v>
      </c>
      <c r="H43" t="str">
        <f>IF(Sheet2!Q44&lt;&gt;0,Sheet2!B44," ")</f>
        <v> </v>
      </c>
      <c r="I43" t="str">
        <f>IF(Sheet2!Q44&lt;&gt;0,Sheet2!Q44," ")</f>
        <v> </v>
      </c>
      <c r="K43" t="str">
        <f>IF(Sheet2!R44&lt;&gt;0,Sheet2!B44," ")</f>
        <v> </v>
      </c>
      <c r="L43" t="str">
        <f>IF(Sheet2!R44&lt;&gt;0,Sheet2!R44," ")</f>
        <v> </v>
      </c>
      <c r="N43" t="str">
        <f>IF(Sheet2!S44&lt;&gt;0,Sheet2!B44," ")</f>
        <v>Geotehnică şi fundaţii</v>
      </c>
      <c r="O43">
        <f>IF(Sheet2!S44&lt;&gt;0,Sheet2!S44," ")</f>
        <v>2.8</v>
      </c>
      <c r="Q43" t="str">
        <f>IF(Sheet2!T44&lt;&gt;0,Sheet2!B44," ")</f>
        <v> </v>
      </c>
      <c r="R43" t="str">
        <f>IF(Sheet2!T44&lt;&gt;0,Sheet2!T44," ")</f>
        <v> </v>
      </c>
      <c r="T43" t="str">
        <f>IF(Sheet2!U44&lt;&gt;0,Sheet2!B44," ")</f>
        <v> </v>
      </c>
      <c r="U43" t="str">
        <f>IF(Sheet2!U44&lt;&gt;0,Sheet2!U44," ")</f>
        <v> </v>
      </c>
      <c r="W43" t="str">
        <f>IF(Sheet2!V44&lt;&gt;0,Sheet2!B44," ")</f>
        <v> </v>
      </c>
      <c r="X43" t="str">
        <f>IF(Sheet2!V44&lt;&gt;0,Sheet2!V44," ")</f>
        <v> </v>
      </c>
      <c r="Z43" t="str">
        <f>IF(Sheet2!W44&lt;&gt;0,Sheet2!B44," ")</f>
        <v> </v>
      </c>
      <c r="AA43" t="str">
        <f>IF(Sheet2!W44&lt;&gt;0,Sheet2!W44," ")</f>
        <v> </v>
      </c>
      <c r="AB43">
        <f t="shared" si="0"/>
        <v>4</v>
      </c>
    </row>
    <row r="44" spans="2:28" ht="12.75">
      <c r="B44" t="str">
        <f>IF(Sheet2!O45&lt;&gt;0,Sheet2!B45," ")</f>
        <v>Construcţii din beton</v>
      </c>
      <c r="C44">
        <f>IF(Sheet2!O45&lt;&gt;0,Sheet2!O45," ")</f>
        <v>1.2</v>
      </c>
      <c r="E44" t="str">
        <f>IF(Sheet2!P45&lt;&gt;0,Sheet2!B45," ")</f>
        <v> </v>
      </c>
      <c r="F44" t="str">
        <f>IF(Sheet2!P45&lt;&gt;0,Sheet2!P45," ")</f>
        <v> </v>
      </c>
      <c r="H44" t="str">
        <f>IF(Sheet2!Q45&lt;&gt;0,Sheet2!B45," ")</f>
        <v> </v>
      </c>
      <c r="I44" t="str">
        <f>IF(Sheet2!Q45&lt;&gt;0,Sheet2!Q45," ")</f>
        <v> </v>
      </c>
      <c r="K44" t="str">
        <f>IF(Sheet2!R45&lt;&gt;0,Sheet2!B45," ")</f>
        <v> </v>
      </c>
      <c r="L44" t="str">
        <f>IF(Sheet2!R45&lt;&gt;0,Sheet2!R45," ")</f>
        <v> </v>
      </c>
      <c r="N44" t="str">
        <f>IF(Sheet2!S45&lt;&gt;0,Sheet2!B45," ")</f>
        <v>Construcţii din beton</v>
      </c>
      <c r="O44">
        <f>IF(Sheet2!S45&lt;&gt;0,Sheet2!S45," ")</f>
        <v>2.8</v>
      </c>
      <c r="Q44" t="str">
        <f>IF(Sheet2!T45&lt;&gt;0,Sheet2!B45," ")</f>
        <v> </v>
      </c>
      <c r="R44" t="str">
        <f>IF(Sheet2!T45&lt;&gt;0,Sheet2!T45," ")</f>
        <v> </v>
      </c>
      <c r="T44" t="str">
        <f>IF(Sheet2!U45&lt;&gt;0,Sheet2!B45," ")</f>
        <v> </v>
      </c>
      <c r="U44" t="str">
        <f>IF(Sheet2!U45&lt;&gt;0,Sheet2!U45," ")</f>
        <v> </v>
      </c>
      <c r="W44" t="str">
        <f>IF(Sheet2!V45&lt;&gt;0,Sheet2!B45," ")</f>
        <v> </v>
      </c>
      <c r="X44" t="str">
        <f>IF(Sheet2!V45&lt;&gt;0,Sheet2!V45," ")</f>
        <v> </v>
      </c>
      <c r="Z44" t="str">
        <f>IF(Sheet2!W45&lt;&gt;0,Sheet2!B45," ")</f>
        <v> </v>
      </c>
      <c r="AA44" t="str">
        <f>IF(Sheet2!W45&lt;&gt;0,Sheet2!W45," ")</f>
        <v> </v>
      </c>
      <c r="AB44">
        <f t="shared" si="0"/>
        <v>4</v>
      </c>
    </row>
    <row r="45" spans="2:28" ht="39" customHeight="1">
      <c r="B45" s="51" t="str">
        <f>IF(Sheet2!O46&lt;&gt;0,Sheet2!B46," ")</f>
        <v>Disciplina optionala independenta 4 din setul L.IV.-Inginerie Economica/ Evaluarea intreprinderii/ Diagnosticul si planificarea activitatii firmei</v>
      </c>
      <c r="C45">
        <f>IF(Sheet2!O46&lt;&gt;0,Sheet2!O46," ")</f>
        <v>1</v>
      </c>
      <c r="E45" s="51" t="str">
        <f>IF(Sheet2!P46&lt;&gt;0,Sheet2!B46," ")</f>
        <v>Disciplina optionala independenta 4 din setul L.IV.-Inginerie Economica/ Evaluarea intreprinderii/ Diagnosticul si planificarea activitatii firmei</v>
      </c>
      <c r="F45">
        <f>IF(Sheet2!P46&lt;&gt;0,Sheet2!P46," ")</f>
        <v>1</v>
      </c>
      <c r="H45" t="str">
        <f>IF(Sheet2!Q46&lt;&gt;0,Sheet2!B46," ")</f>
        <v> </v>
      </c>
      <c r="I45" t="str">
        <f>IF(Sheet2!Q46&lt;&gt;0,Sheet2!Q46," ")</f>
        <v> </v>
      </c>
      <c r="K45" t="str">
        <f>IF(Sheet2!R46&lt;&gt;0,Sheet2!B46," ")</f>
        <v>Disciplina optionala independenta 4 din setul L.IV.-Inginerie Economica/ Evaluarea intreprinderii/ Diagnosticul si planificarea activitatii firmei</v>
      </c>
      <c r="L45">
        <f>IF(Sheet2!R46&lt;&gt;0,Sheet2!R46," ")</f>
        <v>1</v>
      </c>
      <c r="N45" t="str">
        <f>IF(Sheet2!S46&lt;&gt;0,Sheet2!B46," ")</f>
        <v>Disciplina optionala independenta 4 din setul L.IV.-Inginerie Economica/ Evaluarea intreprinderii/ Diagnosticul si planificarea activitatii firmei</v>
      </c>
      <c r="O45">
        <f>IF(Sheet2!S46&lt;&gt;0,Sheet2!S46," ")</f>
        <v>1</v>
      </c>
      <c r="Q45" t="str">
        <f>IF(Sheet2!T46&lt;&gt;0,Sheet2!B46," ")</f>
        <v>Disciplina optionala independenta 4 din setul L.IV.-Inginerie Economica/ Evaluarea intreprinderii/ Diagnosticul si planificarea activitatii firmei</v>
      </c>
      <c r="R45">
        <f>IF(Sheet2!T46&lt;&gt;0,Sheet2!T46," ")</f>
        <v>1</v>
      </c>
      <c r="T45" t="str">
        <f>IF(Sheet2!U46&lt;&gt;0,Sheet2!B46," ")</f>
        <v> </v>
      </c>
      <c r="U45" t="str">
        <f>IF(Sheet2!U46&lt;&gt;0,Sheet2!U46," ")</f>
        <v> </v>
      </c>
      <c r="W45" t="str">
        <f>IF(Sheet2!V46&lt;&gt;0,Sheet2!B46," ")</f>
        <v> </v>
      </c>
      <c r="X45" t="str">
        <f>IF(Sheet2!V46&lt;&gt;0,Sheet2!V46," ")</f>
        <v> </v>
      </c>
      <c r="Z45" t="str">
        <f>IF(Sheet2!W46&lt;&gt;0,Sheet2!B46," ")</f>
        <v> </v>
      </c>
      <c r="AA45" t="str">
        <f>IF(Sheet2!W46&lt;&gt;0,Sheet2!W46," ")</f>
        <v> </v>
      </c>
      <c r="AB45">
        <f t="shared" si="0"/>
        <v>5</v>
      </c>
    </row>
    <row r="46" spans="2:28" ht="165.75">
      <c r="B46" s="51" t="str">
        <f>IF(Sheet2!O47&lt;&gt;0,Sheet2!B47," ")</f>
        <v>Disciplina optionala independenta 5 din setul L.V.-Ingineria şi managementul valorii/Ingineria valorii/Managementul valorii</v>
      </c>
      <c r="C46">
        <f>IF(Sheet2!O47&lt;&gt;0,Sheet2!O47," ")</f>
        <v>1</v>
      </c>
      <c r="E46" s="51" t="str">
        <f>IF(Sheet2!P47&lt;&gt;0,Sheet2!B47," ")</f>
        <v>Disciplina optionala independenta 5 din setul L.V.-Ingineria şi managementul valorii/Ingineria valorii/Managementul valorii</v>
      </c>
      <c r="F46">
        <f>IF(Sheet2!P47&lt;&gt;0,Sheet2!P47," ")</f>
        <v>1</v>
      </c>
      <c r="H46" t="str">
        <f>IF(Sheet2!Q47&lt;&gt;0,Sheet2!B47," ")</f>
        <v> </v>
      </c>
      <c r="I46" t="str">
        <f>IF(Sheet2!Q47&lt;&gt;0,Sheet2!Q47," ")</f>
        <v> </v>
      </c>
      <c r="K46" t="str">
        <f>IF(Sheet2!R47&lt;&gt;0,Sheet2!B47," ")</f>
        <v>Disciplina optionala independenta 5 din setul L.V.-Ingineria şi managementul valorii/Ingineria valorii/Managementul valorii</v>
      </c>
      <c r="L46">
        <f>IF(Sheet2!R47&lt;&gt;0,Sheet2!R47," ")</f>
        <v>1</v>
      </c>
      <c r="N46" t="str">
        <f>IF(Sheet2!S47&lt;&gt;0,Sheet2!B47," ")</f>
        <v>Disciplina optionala independenta 5 din setul L.V.-Ingineria şi managementul valorii/Ingineria valorii/Managementul valorii</v>
      </c>
      <c r="O46">
        <f>IF(Sheet2!S47&lt;&gt;0,Sheet2!S47," ")</f>
        <v>1</v>
      </c>
      <c r="Q46" t="str">
        <f>IF(Sheet2!T47&lt;&gt;0,Sheet2!B47," ")</f>
        <v>Disciplina optionala independenta 5 din setul L.V.-Ingineria şi managementul valorii/Ingineria valorii/Managementul valorii</v>
      </c>
      <c r="R46">
        <f>IF(Sheet2!T47&lt;&gt;0,Sheet2!T47," ")</f>
        <v>1</v>
      </c>
      <c r="T46" t="str">
        <f>IF(Sheet2!U47&lt;&gt;0,Sheet2!B47," ")</f>
        <v> </v>
      </c>
      <c r="U46" t="str">
        <f>IF(Sheet2!U47&lt;&gt;0,Sheet2!U47," ")</f>
        <v> </v>
      </c>
      <c r="W46" t="str">
        <f>IF(Sheet2!V47&lt;&gt;0,Sheet2!B47," ")</f>
        <v> </v>
      </c>
      <c r="X46" t="str">
        <f>IF(Sheet2!V47&lt;&gt;0,Sheet2!V47," ")</f>
        <v> </v>
      </c>
      <c r="Z46" t="str">
        <f>IF(Sheet2!W47&lt;&gt;0,Sheet2!B47," ")</f>
        <v> </v>
      </c>
      <c r="AA46" t="str">
        <f>IF(Sheet2!W47&lt;&gt;0,Sheet2!W47," ")</f>
        <v> </v>
      </c>
      <c r="AB46">
        <f t="shared" si="0"/>
        <v>5</v>
      </c>
    </row>
    <row r="47" spans="2:28" ht="127.5">
      <c r="B47" s="51" t="str">
        <f>IF(Sheet2!O48&lt;&gt;0,Sheet2!B48," ")</f>
        <v>Disciplina optionala impachetata 6 din setul P.II.-Construcţii metalice/Constructii din lemn/Constructii pentru CCIA</v>
      </c>
      <c r="C47">
        <f>IF(Sheet2!O48&lt;&gt;0,Sheet2!O48," ")</f>
        <v>1.2</v>
      </c>
      <c r="E47" t="str">
        <f>IF(Sheet2!P48&lt;&gt;0,Sheet2!B48," ")</f>
        <v> </v>
      </c>
      <c r="F47" t="str">
        <f>IF(Sheet2!P48&lt;&gt;0,Sheet2!P48," ")</f>
        <v> </v>
      </c>
      <c r="H47" t="str">
        <f>IF(Sheet2!Q48&lt;&gt;0,Sheet2!B48," ")</f>
        <v> </v>
      </c>
      <c r="I47" t="str">
        <f>IF(Sheet2!Q48&lt;&gt;0,Sheet2!Q48," ")</f>
        <v> </v>
      </c>
      <c r="K47" t="str">
        <f>IF(Sheet2!R48&lt;&gt;0,Sheet2!B48," ")</f>
        <v> </v>
      </c>
      <c r="L47" t="str">
        <f>IF(Sheet2!R48&lt;&gt;0,Sheet2!R48," ")</f>
        <v> </v>
      </c>
      <c r="N47" t="str">
        <f>IF(Sheet2!S48&lt;&gt;0,Sheet2!B48," ")</f>
        <v>Disciplina optionala impachetata 6 din setul P.II.-Construcţii metalice/Constructii din lemn/Constructii pentru CCIA</v>
      </c>
      <c r="O47">
        <f>IF(Sheet2!S48&lt;&gt;0,Sheet2!S48," ")</f>
        <v>2.8</v>
      </c>
      <c r="Q47" t="str">
        <f>IF(Sheet2!T48&lt;&gt;0,Sheet2!B48," ")</f>
        <v> </v>
      </c>
      <c r="R47" t="str">
        <f>IF(Sheet2!T48&lt;&gt;0,Sheet2!T48," ")</f>
        <v> </v>
      </c>
      <c r="T47" t="str">
        <f>IF(Sheet2!U48&lt;&gt;0,Sheet2!B48," ")</f>
        <v> </v>
      </c>
      <c r="U47" t="str">
        <f>IF(Sheet2!U48&lt;&gt;0,Sheet2!U48," ")</f>
        <v> </v>
      </c>
      <c r="W47" t="str">
        <f>IF(Sheet2!V48&lt;&gt;0,Sheet2!B48," ")</f>
        <v> </v>
      </c>
      <c r="X47" t="str">
        <f>IF(Sheet2!V48&lt;&gt;0,Sheet2!V48," ")</f>
        <v> </v>
      </c>
      <c r="Z47" t="str">
        <f>IF(Sheet2!W48&lt;&gt;0,Sheet2!B48," ")</f>
        <v> </v>
      </c>
      <c r="AA47" t="str">
        <f>IF(Sheet2!W48&lt;&gt;0,Sheet2!W48," ")</f>
        <v> </v>
      </c>
      <c r="AB47">
        <f t="shared" si="0"/>
        <v>4</v>
      </c>
    </row>
    <row r="48" spans="2:28" ht="229.5">
      <c r="B48" t="str">
        <f>IF(Sheet2!O49&lt;&gt;0,Sheet2!B49," ")</f>
        <v> </v>
      </c>
      <c r="C48" t="str">
        <f>IF(Sheet2!O49&lt;&gt;0,Sheet2!O49," ")</f>
        <v> </v>
      </c>
      <c r="E48" s="51" t="str">
        <f>IF(Sheet2!P49&lt;&gt;0,Sheet2!B49," ")</f>
        <v>Disciplina optionala impachetata 7 din setul P.II.-Tehnologia construcţiilor hidrotehnice şi de îmbunătăţiri funciare/Tehnologia CFDP I/Constructia si intretinerea drumurilor si autostrazilor</v>
      </c>
      <c r="F48">
        <f>IF(Sheet2!P49&lt;&gt;0,Sheet2!P49," ")</f>
        <v>1.2</v>
      </c>
      <c r="H48" t="str">
        <f>IF(Sheet2!Q49&lt;&gt;0,Sheet2!B49," ")</f>
        <v> </v>
      </c>
      <c r="I48" t="str">
        <f>IF(Sheet2!Q49&lt;&gt;0,Sheet2!Q49," ")</f>
        <v> </v>
      </c>
      <c r="K48" t="str">
        <f>IF(Sheet2!R49&lt;&gt;0,Sheet2!B49," ")</f>
        <v>Disciplina optionala impachetata 7 din setul P.II.-Tehnologia construcţiilor hidrotehnice şi de îmbunătăţiri funciare/Tehnologia CFDP I/Constructia si intretinerea drumurilor si autostrazilor</v>
      </c>
      <c r="L48">
        <f>IF(Sheet2!R49&lt;&gt;0,Sheet2!R49," ")</f>
        <v>0.4</v>
      </c>
      <c r="N48" t="str">
        <f>IF(Sheet2!S49&lt;&gt;0,Sheet2!B49," ")</f>
        <v>Disciplina optionala impachetata 7 din setul P.II.-Tehnologia construcţiilor hidrotehnice şi de îmbunătăţiri funciare/Tehnologia CFDP I/Constructia si intretinerea drumurilor si autostrazilor</v>
      </c>
      <c r="O48">
        <f>IF(Sheet2!S49&lt;&gt;0,Sheet2!S49," ")</f>
        <v>1.6</v>
      </c>
      <c r="Q48" t="str">
        <f>IF(Sheet2!T49&lt;&gt;0,Sheet2!B49," ")</f>
        <v>Disciplina optionala impachetata 7 din setul P.II.-Tehnologia construcţiilor hidrotehnice şi de îmbunătăţiri funciare/Tehnologia CFDP I/Constructia si intretinerea drumurilor si autostrazilor</v>
      </c>
      <c r="R48">
        <f>IF(Sheet2!T49&lt;&gt;0,Sheet2!T49," ")</f>
        <v>0.8</v>
      </c>
      <c r="T48" t="str">
        <f>IF(Sheet2!U49&lt;&gt;0,Sheet2!B49," ")</f>
        <v> </v>
      </c>
      <c r="U48" t="str">
        <f>IF(Sheet2!U49&lt;&gt;0,Sheet2!U49," ")</f>
        <v> </v>
      </c>
      <c r="W48" t="str">
        <f>IF(Sheet2!V49&lt;&gt;0,Sheet2!B49," ")</f>
        <v> </v>
      </c>
      <c r="X48" t="str">
        <f>IF(Sheet2!V49&lt;&gt;0,Sheet2!V49," ")</f>
        <v> </v>
      </c>
      <c r="Z48" t="str">
        <f>IF(Sheet2!W49&lt;&gt;0,Sheet2!B49," ")</f>
        <v> </v>
      </c>
      <c r="AA48" t="str">
        <f>IF(Sheet2!W49&lt;&gt;0,Sheet2!W49," ")</f>
        <v> </v>
      </c>
      <c r="AB48">
        <f t="shared" si="0"/>
        <v>4</v>
      </c>
    </row>
    <row r="49" spans="2:28" ht="242.25">
      <c r="B49" t="str">
        <f>IF(Sheet2!O50&lt;&gt;0,Sheet2!B50," ")</f>
        <v> </v>
      </c>
      <c r="C49" t="str">
        <f>IF(Sheet2!O50&lt;&gt;0,Sheet2!O50," ")</f>
        <v> </v>
      </c>
      <c r="E49" s="51" t="str">
        <f>IF(Sheet2!P50&lt;&gt;0,Sheet2!B50," ")</f>
        <v>Disciplina optionala impachetata 8 din setul P.II.-Managementul construcţiilor I/Organizarea si conducerea intreprinderilor de constructii/Analiza de sistem a intreprinderii de constructii</v>
      </c>
      <c r="F49">
        <f>IF(Sheet2!P50&lt;&gt;0,Sheet2!P50," ")</f>
        <v>1.6</v>
      </c>
      <c r="H49" s="51" t="str">
        <f>IF(Sheet2!Q50&lt;&gt;0,Sheet2!B50," ")</f>
        <v>Disciplina optionala impachetata 8 din setul P.II.-Managementul construcţiilor I/Organizarea si conducerea intreprinderilor de constructii/Analiza de sistem a intreprinderii de constructii</v>
      </c>
      <c r="I49">
        <f>IF(Sheet2!Q50&lt;&gt;0,Sheet2!Q50," ")</f>
        <v>1.2</v>
      </c>
      <c r="K49" t="str">
        <f>IF(Sheet2!R50&lt;&gt;0,Sheet2!B50," ")</f>
        <v> </v>
      </c>
      <c r="L49" t="str">
        <f>IF(Sheet2!R50&lt;&gt;0,Sheet2!R50," ")</f>
        <v> </v>
      </c>
      <c r="N49" t="str">
        <f>IF(Sheet2!S50&lt;&gt;0,Sheet2!B50," ")</f>
        <v> </v>
      </c>
      <c r="O49" t="str">
        <f>IF(Sheet2!S50&lt;&gt;0,Sheet2!S50," ")</f>
        <v> </v>
      </c>
      <c r="Q49" t="str">
        <f>IF(Sheet2!T50&lt;&gt;0,Sheet2!B50," ")</f>
        <v>Disciplina optionala impachetata 8 din setul P.II.-Managementul construcţiilor I/Organizarea si conducerea intreprinderilor de constructii/Analiza de sistem a intreprinderii de constructii</v>
      </c>
      <c r="R49">
        <f>IF(Sheet2!T50&lt;&gt;0,Sheet2!T50," ")</f>
        <v>1.2</v>
      </c>
      <c r="T49" t="str">
        <f>IF(Sheet2!U50&lt;&gt;0,Sheet2!B50," ")</f>
        <v> </v>
      </c>
      <c r="U49" t="str">
        <f>IF(Sheet2!U50&lt;&gt;0,Sheet2!U50," ")</f>
        <v> </v>
      </c>
      <c r="W49" t="str">
        <f>IF(Sheet2!V50&lt;&gt;0,Sheet2!B50," ")</f>
        <v> </v>
      </c>
      <c r="X49" t="str">
        <f>IF(Sheet2!V50&lt;&gt;0,Sheet2!V50," ")</f>
        <v> </v>
      </c>
      <c r="Z49" t="str">
        <f>IF(Sheet2!W50&lt;&gt;0,Sheet2!B50," ")</f>
        <v> </v>
      </c>
      <c r="AA49" t="str">
        <f>IF(Sheet2!W50&lt;&gt;0,Sheet2!W50," ")</f>
        <v> </v>
      </c>
      <c r="AB49">
        <f t="shared" si="0"/>
        <v>4</v>
      </c>
    </row>
    <row r="50" spans="2:28" ht="153">
      <c r="B50" t="str">
        <f>IF(Sheet2!O51&lt;&gt;0,Sheet2!B51," ")</f>
        <v> </v>
      </c>
      <c r="C50" t="str">
        <f>IF(Sheet2!O51&lt;&gt;0,Sheet2!O51," ")</f>
        <v> </v>
      </c>
      <c r="E50" s="51" t="str">
        <f>IF(Sheet2!P51&lt;&gt;0,Sheet2!B51," ")</f>
        <v>Disciplina optionala impachetata 9 din setul P.II.-Tehnologia construcţiilor civile şi industriale 1/Siguranta circulatiei/Lucrari de arta</v>
      </c>
      <c r="F50">
        <f>IF(Sheet2!P51&lt;&gt;0,Sheet2!P51," ")</f>
        <v>1.2</v>
      </c>
      <c r="H50" t="str">
        <f>IF(Sheet2!Q51&lt;&gt;0,Sheet2!B51," ")</f>
        <v> </v>
      </c>
      <c r="I50" t="str">
        <f>IF(Sheet2!Q51&lt;&gt;0,Sheet2!Q51," ")</f>
        <v> </v>
      </c>
      <c r="K50" t="str">
        <f>IF(Sheet2!R51&lt;&gt;0,Sheet2!B51," ")</f>
        <v>Disciplina optionala impachetata 9 din setul P.II.-Tehnologia construcţiilor civile şi industriale 1/Siguranta circulatiei/Lucrari de arta</v>
      </c>
      <c r="L50">
        <f>IF(Sheet2!R51&lt;&gt;0,Sheet2!R51," ")</f>
        <v>0.4</v>
      </c>
      <c r="N50" t="str">
        <f>IF(Sheet2!S51&lt;&gt;0,Sheet2!B51," ")</f>
        <v>Disciplina optionala impachetata 9 din setul P.II.-Tehnologia construcţiilor civile şi industriale 1/Siguranta circulatiei/Lucrari de arta</v>
      </c>
      <c r="O50">
        <f>IF(Sheet2!S51&lt;&gt;0,Sheet2!S51," ")</f>
        <v>1.6</v>
      </c>
      <c r="Q50" t="str">
        <f>IF(Sheet2!T51&lt;&gt;0,Sheet2!B51," ")</f>
        <v>Disciplina optionala impachetata 9 din setul P.II.-Tehnologia construcţiilor civile şi industriale 1/Siguranta circulatiei/Lucrari de arta</v>
      </c>
      <c r="R50">
        <f>IF(Sheet2!T51&lt;&gt;0,Sheet2!T51," ")</f>
        <v>0.8</v>
      </c>
      <c r="T50" t="str">
        <f>IF(Sheet2!U51&lt;&gt;0,Sheet2!B51," ")</f>
        <v> </v>
      </c>
      <c r="U50" t="str">
        <f>IF(Sheet2!U51&lt;&gt;0,Sheet2!U51," ")</f>
        <v> </v>
      </c>
      <c r="W50" t="str">
        <f>IF(Sheet2!V51&lt;&gt;0,Sheet2!B51," ")</f>
        <v> </v>
      </c>
      <c r="X50" t="str">
        <f>IF(Sheet2!V51&lt;&gt;0,Sheet2!V51," ")</f>
        <v> </v>
      </c>
      <c r="Z50" t="str">
        <f>IF(Sheet2!W51&lt;&gt;0,Sheet2!B51," ")</f>
        <v> </v>
      </c>
      <c r="AA50" t="str">
        <f>IF(Sheet2!W51&lt;&gt;0,Sheet2!W51," ")</f>
        <v> </v>
      </c>
      <c r="AB50">
        <f t="shared" si="0"/>
        <v>4</v>
      </c>
    </row>
    <row r="51" spans="2:28" ht="165.75">
      <c r="B51" t="str">
        <f>IF(Sheet2!O52&lt;&gt;0,Sheet2!B52," ")</f>
        <v> </v>
      </c>
      <c r="C51" t="str">
        <f>IF(Sheet2!O52&lt;&gt;0,Sheet2!O52," ")</f>
        <v> </v>
      </c>
      <c r="E51" s="51" t="str">
        <f>IF(Sheet2!P52&lt;&gt;0,Sheet2!B52," ")</f>
        <v>Disciplina optionala impachetata 10 din setul P.II.-Instalaţii în construcţii/Gospodarirea deponeelor menajere/Amenajari cu apa si canalizare</v>
      </c>
      <c r="F51">
        <f>IF(Sheet2!P52&lt;&gt;0,Sheet2!P52," ")</f>
        <v>0.8</v>
      </c>
      <c r="H51" t="str">
        <f>IF(Sheet2!Q52&lt;&gt;0,Sheet2!B52," ")</f>
        <v> </v>
      </c>
      <c r="I51" t="str">
        <f>IF(Sheet2!Q52&lt;&gt;0,Sheet2!Q52," ")</f>
        <v> </v>
      </c>
      <c r="K51" t="str">
        <f>IF(Sheet2!R52&lt;&gt;0,Sheet2!B52," ")</f>
        <v>Disciplina optionala impachetata 10 din setul P.II.-Instalaţii în construcţii/Gospodarirea deponeelor menajere/Amenajari cu apa si canalizare</v>
      </c>
      <c r="L51">
        <f>IF(Sheet2!R52&lt;&gt;0,Sheet2!R52," ")</f>
        <v>0.8</v>
      </c>
      <c r="N51" t="str">
        <f>IF(Sheet2!S52&lt;&gt;0,Sheet2!B52," ")</f>
        <v>Disciplina optionala impachetata 10 din setul P.II.-Instalaţii în construcţii/Gospodarirea deponeelor menajere/Amenajari cu apa si canalizare</v>
      </c>
      <c r="O51">
        <f>IF(Sheet2!S52&lt;&gt;0,Sheet2!S52," ")</f>
        <v>0.8</v>
      </c>
      <c r="Q51" t="str">
        <f>IF(Sheet2!T52&lt;&gt;0,Sheet2!B52," ")</f>
        <v>Disciplina optionala impachetata 10 din setul P.II.-Instalaţii în construcţii/Gospodarirea deponeelor menajere/Amenajari cu apa si canalizare</v>
      </c>
      <c r="R51">
        <f>IF(Sheet2!T52&lt;&gt;0,Sheet2!T52," ")</f>
        <v>1.6</v>
      </c>
      <c r="T51" t="str">
        <f>IF(Sheet2!U52&lt;&gt;0,Sheet2!B52," ")</f>
        <v> </v>
      </c>
      <c r="U51" t="str">
        <f>IF(Sheet2!U52&lt;&gt;0,Sheet2!U52," ")</f>
        <v> </v>
      </c>
      <c r="W51" t="str">
        <f>IF(Sheet2!V52&lt;&gt;0,Sheet2!B52," ")</f>
        <v> </v>
      </c>
      <c r="X51" t="str">
        <f>IF(Sheet2!V52&lt;&gt;0,Sheet2!V52," ")</f>
        <v> </v>
      </c>
      <c r="Z51" t="str">
        <f>IF(Sheet2!W52&lt;&gt;0,Sheet2!B52," ")</f>
        <v> </v>
      </c>
      <c r="AA51" t="str">
        <f>IF(Sheet2!W52&lt;&gt;0,Sheet2!W52," ")</f>
        <v> </v>
      </c>
      <c r="AB51">
        <f t="shared" si="0"/>
        <v>4</v>
      </c>
    </row>
    <row r="52" spans="2:28" ht="12.75">
      <c r="B52" t="str">
        <f>IF(Sheet2!O53&lt;&gt;0,Sheet2!B53," ")</f>
        <v> </v>
      </c>
      <c r="C52" t="str">
        <f>IF(Sheet2!O53&lt;&gt;0,Sheet2!O53," ")</f>
        <v> </v>
      </c>
      <c r="E52" s="51" t="str">
        <f>IF(Sheet2!P53&lt;&gt;0,Sheet2!B53," ")</f>
        <v> </v>
      </c>
      <c r="F52" t="str">
        <f>IF(Sheet2!P53&lt;&gt;0,Sheet2!P53," ")</f>
        <v> </v>
      </c>
      <c r="H52" t="str">
        <f>IF(Sheet2!Q53&lt;&gt;0,Sheet2!B53," ")</f>
        <v> </v>
      </c>
      <c r="I52" t="str">
        <f>IF(Sheet2!Q53&lt;&gt;0,Sheet2!Q53," ")</f>
        <v> </v>
      </c>
      <c r="K52" t="str">
        <f>IF(Sheet2!R53&lt;&gt;0,Sheet2!B53," ")</f>
        <v>Disciplina optionala impusa 11 din setul P.II.-Managementul construcţiilor 2 / Gestiunea intreprinderilor de constructii/Subsistemele de intrare si iesire a intreprinderii de constructii</v>
      </c>
      <c r="L52">
        <f>IF(Sheet2!R53&lt;&gt;0,Sheet2!R53," ")</f>
        <v>1.5</v>
      </c>
      <c r="N52" t="str">
        <f>IF(Sheet2!S53&lt;&gt;0,Sheet2!B53," ")</f>
        <v> </v>
      </c>
      <c r="O52" t="str">
        <f>IF(Sheet2!S53&lt;&gt;0,Sheet2!S53," ")</f>
        <v> </v>
      </c>
      <c r="Q52" t="str">
        <f>IF(Sheet2!T53&lt;&gt;0,Sheet2!B53," ")</f>
        <v> </v>
      </c>
      <c r="R52" t="str">
        <f>IF(Sheet2!T53&lt;&gt;0,Sheet2!T53," ")</f>
        <v> </v>
      </c>
      <c r="T52" t="str">
        <f>IF(Sheet2!U53&lt;&gt;0,Sheet2!B53," ")</f>
        <v> </v>
      </c>
      <c r="U52" t="str">
        <f>IF(Sheet2!U53&lt;&gt;0,Sheet2!U53," ")</f>
        <v> </v>
      </c>
      <c r="W52" t="str">
        <f>IF(Sheet2!V53&lt;&gt;0,Sheet2!B53," ")</f>
        <v>Disciplina optionala impusa 11 din setul P.II.-Managementul construcţiilor 2 / Gestiunea intreprinderilor de constructii/Subsistemele de intrare si iesire a intreprinderii de constructii</v>
      </c>
      <c r="X52">
        <f>IF(Sheet2!V53&lt;&gt;0,Sheet2!V53," ")</f>
        <v>1.5</v>
      </c>
      <c r="Z52" t="str">
        <f>IF(Sheet2!W53&lt;&gt;0,Sheet2!B53," ")</f>
        <v> </v>
      </c>
      <c r="AA52" t="str">
        <f>IF(Sheet2!W53&lt;&gt;0,Sheet2!W53," ")</f>
        <v> </v>
      </c>
      <c r="AB52">
        <f t="shared" si="0"/>
        <v>3</v>
      </c>
    </row>
    <row r="53" spans="2:28" ht="229.5">
      <c r="B53" t="str">
        <f>IF(Sheet2!O54&lt;&gt;0,Sheet2!B54," ")</f>
        <v> </v>
      </c>
      <c r="C53" t="str">
        <f>IF(Sheet2!O54&lt;&gt;0,Sheet2!O54," ")</f>
        <v> </v>
      </c>
      <c r="E53" s="51" t="str">
        <f>IF(Sheet2!P54&lt;&gt;0,Sheet2!B54," ")</f>
        <v>Disciplina optionala impusa 12 din setul P.II.-Ingineria organizării şantierelor /Metode si tehnici de programarea executiei lucrarilor de constructii/Optimizarea executiei lucrarilor de constructii</v>
      </c>
      <c r="F53">
        <f>IF(Sheet2!P54&lt;&gt;0,Sheet2!P54," ")</f>
        <v>0.5</v>
      </c>
      <c r="H53" t="str">
        <f>IF(Sheet2!Q54&lt;&gt;0,Sheet2!B54," ")</f>
        <v> </v>
      </c>
      <c r="I53" t="str">
        <f>IF(Sheet2!Q54&lt;&gt;0,Sheet2!Q54," ")</f>
        <v> </v>
      </c>
      <c r="K53" t="str">
        <f>IF(Sheet2!R54&lt;&gt;0,Sheet2!B54," ")</f>
        <v>Disciplina optionala impusa 12 din setul P.II.-Ingineria organizării şantierelor /Metode si tehnici de programarea executiei lucrarilor de constructii/Optimizarea executiei lucrarilor de constructii</v>
      </c>
      <c r="L53">
        <f>IF(Sheet2!R54&lt;&gt;0,Sheet2!R54," ")</f>
        <v>1.5</v>
      </c>
      <c r="N53" t="str">
        <f>IF(Sheet2!S54&lt;&gt;0,Sheet2!B54," ")</f>
        <v> </v>
      </c>
      <c r="O53" t="str">
        <f>IF(Sheet2!S54&lt;&gt;0,Sheet2!S54," ")</f>
        <v> </v>
      </c>
      <c r="Q53" t="str">
        <f>IF(Sheet2!T54&lt;&gt;0,Sheet2!B54," ")</f>
        <v>Disciplina optionala impusa 12 din setul P.II.-Ingineria organizării şantierelor /Metode si tehnici de programarea executiei lucrarilor de constructii/Optimizarea executiei lucrarilor de constructii</v>
      </c>
      <c r="R53">
        <f>IF(Sheet2!T54&lt;&gt;0,Sheet2!T54," ")</f>
        <v>3</v>
      </c>
      <c r="T53" t="str">
        <f>IF(Sheet2!U54&lt;&gt;0,Sheet2!B54," ")</f>
        <v> </v>
      </c>
      <c r="U53" t="str">
        <f>IF(Sheet2!U54&lt;&gt;0,Sheet2!U54," ")</f>
        <v> </v>
      </c>
      <c r="W53" t="str">
        <f>IF(Sheet2!V54&lt;&gt;0,Sheet2!B54," ")</f>
        <v> </v>
      </c>
      <c r="X53" t="str">
        <f>IF(Sheet2!V54&lt;&gt;0,Sheet2!V54," ")</f>
        <v> </v>
      </c>
      <c r="Z53" t="str">
        <f>IF(Sheet2!W54&lt;&gt;0,Sheet2!B54," ")</f>
        <v> </v>
      </c>
      <c r="AA53" t="str">
        <f>IF(Sheet2!W54&lt;&gt;0,Sheet2!W54," ")</f>
        <v> </v>
      </c>
      <c r="AB53">
        <f t="shared" si="0"/>
        <v>5</v>
      </c>
    </row>
    <row r="54" spans="2:28" ht="229.5">
      <c r="B54" t="str">
        <f>IF(Sheet2!O55&lt;&gt;0,Sheet2!B55," ")</f>
        <v> </v>
      </c>
      <c r="C54" t="str">
        <f>IF(Sheet2!O55&lt;&gt;0,Sheet2!O55," ")</f>
        <v> </v>
      </c>
      <c r="E54" s="51" t="str">
        <f>IF(Sheet2!P55&lt;&gt;0,Sheet2!B55," ")</f>
        <v> </v>
      </c>
      <c r="F54" t="str">
        <f>IF(Sheet2!P55&lt;&gt;0,Sheet2!P55," ")</f>
        <v> </v>
      </c>
      <c r="H54" s="51" t="str">
        <f>IF(Sheet2!Q55&lt;&gt;0,Sheet2!B55," ")</f>
        <v>Disciplina optionala impusa 13 din setul P.II.-Conducerea producţiei asistată de calculator/Sisteme informatice pentru conducerea productiei de constructii/Gestiunea productiei de constructii si montaje</v>
      </c>
      <c r="I54">
        <f>IF(Sheet2!Q55&lt;&gt;0,Sheet2!Q55," ")</f>
        <v>1.6</v>
      </c>
      <c r="K54" t="str">
        <f>IF(Sheet2!R55&lt;&gt;0,Sheet2!B55," ")</f>
        <v>Disciplina optionala impusa 13 din setul P.II.-Conducerea producţiei asistată de calculator/Sisteme informatice pentru conducerea productiei de constructii/Gestiunea productiei de constructii si montaje</v>
      </c>
      <c r="L54">
        <f>IF(Sheet2!R55&lt;&gt;0,Sheet2!R55," ")</f>
        <v>1.2</v>
      </c>
      <c r="N54" t="str">
        <f>IF(Sheet2!S55&lt;&gt;0,Sheet2!B55," ")</f>
        <v> </v>
      </c>
      <c r="O54" t="str">
        <f>IF(Sheet2!S55&lt;&gt;0,Sheet2!S55," ")</f>
        <v> </v>
      </c>
      <c r="Q54" t="str">
        <f>IF(Sheet2!T55&lt;&gt;0,Sheet2!B55," ")</f>
        <v> </v>
      </c>
      <c r="R54" t="str">
        <f>IF(Sheet2!T55&lt;&gt;0,Sheet2!T55," ")</f>
        <v> </v>
      </c>
      <c r="T54" t="str">
        <f>IF(Sheet2!U55&lt;&gt;0,Sheet2!B55," ")</f>
        <v> </v>
      </c>
      <c r="U54" t="str">
        <f>IF(Sheet2!U55&lt;&gt;0,Sheet2!U55," ")</f>
        <v> </v>
      </c>
      <c r="W54" t="str">
        <f>IF(Sheet2!V55&lt;&gt;0,Sheet2!B55," ")</f>
        <v>Disciplina optionala impusa 13 din setul P.II.-Conducerea producţiei asistată de calculator/Sisteme informatice pentru conducerea productiei de constructii/Gestiunea productiei de constructii si montaje</v>
      </c>
      <c r="X54">
        <f>IF(Sheet2!V55&lt;&gt;0,Sheet2!V55," ")</f>
        <v>1.2</v>
      </c>
      <c r="Z54" t="str">
        <f>IF(Sheet2!W55&lt;&gt;0,Sheet2!B55," ")</f>
        <v> </v>
      </c>
      <c r="AA54" t="str">
        <f>IF(Sheet2!W55&lt;&gt;0,Sheet2!W55," ")</f>
        <v> </v>
      </c>
      <c r="AB54">
        <f t="shared" si="0"/>
        <v>4</v>
      </c>
    </row>
    <row r="55" spans="2:28" ht="191.25">
      <c r="B55" t="str">
        <f>IF(Sheet2!O56&lt;&gt;0,Sheet2!B56," ")</f>
        <v> </v>
      </c>
      <c r="C55" t="str">
        <f>IF(Sheet2!O56&lt;&gt;0,Sheet2!O56," ")</f>
        <v> </v>
      </c>
      <c r="E55" s="51" t="str">
        <f>IF(Sheet2!P56&lt;&gt;0,Sheet2!B56," ")</f>
        <v>Disciplina optionala impusa 14 din setul P.II.-Tehnologia construcţiilor de CFDP/Tehnologia constructiilor civile si industriale II/Tehnologie ICCHIF II</v>
      </c>
      <c r="F55">
        <f>IF(Sheet2!P56&lt;&gt;0,Sheet2!P56," ")</f>
        <v>0.9</v>
      </c>
      <c r="H55" t="str">
        <f>IF(Sheet2!Q56&lt;&gt;0,Sheet2!B56," ")</f>
        <v> </v>
      </c>
      <c r="I55" t="str">
        <f>IF(Sheet2!Q56&lt;&gt;0,Sheet2!Q56," ")</f>
        <v> </v>
      </c>
      <c r="K55" t="str">
        <f>IF(Sheet2!R56&lt;&gt;0,Sheet2!B56," ")</f>
        <v>Disciplina optionala impusa 14 din setul P.II.-Tehnologia construcţiilor de CFDP/Tehnologia constructiilor civile si industriale II/Tehnologie ICCHIF II</v>
      </c>
      <c r="L55">
        <f>IF(Sheet2!R56&lt;&gt;0,Sheet2!R56," ")</f>
        <v>0.3</v>
      </c>
      <c r="N55" t="str">
        <f>IF(Sheet2!S56&lt;&gt;0,Sheet2!B56," ")</f>
        <v>Disciplina optionala impusa 14 din setul P.II.-Tehnologia construcţiilor de CFDP/Tehnologia constructiilor civile si industriale II/Tehnologie ICCHIF II</v>
      </c>
      <c r="O55">
        <f>IF(Sheet2!S56&lt;&gt;0,Sheet2!S56," ")</f>
        <v>1.2</v>
      </c>
      <c r="Q55" t="str">
        <f>IF(Sheet2!T56&lt;&gt;0,Sheet2!B56," ")</f>
        <v>Disciplina optionala impusa 14 din setul P.II.-Tehnologia construcţiilor de CFDP/Tehnologia constructiilor civile si industriale II/Tehnologie ICCHIF II</v>
      </c>
      <c r="R55">
        <f>IF(Sheet2!T56&lt;&gt;0,Sheet2!T56," ")</f>
        <v>0.6</v>
      </c>
      <c r="T55" t="str">
        <f>IF(Sheet2!U56&lt;&gt;0,Sheet2!B56," ")</f>
        <v> </v>
      </c>
      <c r="U55" t="str">
        <f>IF(Sheet2!U56&lt;&gt;0,Sheet2!U56," ")</f>
        <v> </v>
      </c>
      <c r="W55" t="str">
        <f>IF(Sheet2!V56&lt;&gt;0,Sheet2!B56," ")</f>
        <v> </v>
      </c>
      <c r="X55" t="str">
        <f>IF(Sheet2!V56&lt;&gt;0,Sheet2!V56," ")</f>
        <v> </v>
      </c>
      <c r="Z55" t="str">
        <f>IF(Sheet2!W56&lt;&gt;0,Sheet2!B56," ")</f>
        <v> </v>
      </c>
      <c r="AA55" t="str">
        <f>IF(Sheet2!W56&lt;&gt;0,Sheet2!W56," ")</f>
        <v> </v>
      </c>
      <c r="AB55">
        <f t="shared" si="0"/>
        <v>3</v>
      </c>
    </row>
    <row r="56" spans="2:28" ht="12.75">
      <c r="B56" t="str">
        <f>IF(Sheet2!O57&lt;&gt;0,Sheet2!B57," ")</f>
        <v> </v>
      </c>
      <c r="C56" t="str">
        <f>IF(Sheet2!O57&lt;&gt;0,Sheet2!O57," ")</f>
        <v> </v>
      </c>
      <c r="E56" t="str">
        <f>IF(Sheet2!P57&lt;&gt;0,Sheet2!B57," ")</f>
        <v>Elaborare lucrare de licenta </v>
      </c>
      <c r="F56">
        <f>IF(Sheet2!P57&lt;&gt;0,Sheet2!P57," ")</f>
        <v>1</v>
      </c>
      <c r="H56" t="str">
        <f>IF(Sheet2!Q57&lt;&gt;0,Sheet2!B57," ")</f>
        <v>Elaborare lucrare de licenta </v>
      </c>
      <c r="I56">
        <f>IF(Sheet2!Q57&lt;&gt;0,Sheet2!Q57," ")</f>
        <v>1</v>
      </c>
      <c r="K56" t="str">
        <f>IF(Sheet2!R57&lt;&gt;0,Sheet2!B57," ")</f>
        <v>Elaborare lucrare de licenta </v>
      </c>
      <c r="L56">
        <f>IF(Sheet2!R57&lt;&gt;0,Sheet2!R57," ")</f>
        <v>1</v>
      </c>
      <c r="N56" t="str">
        <f>IF(Sheet2!S57&lt;&gt;0,Sheet2!B57," ")</f>
        <v>Elaborare lucrare de licenta </v>
      </c>
      <c r="O56">
        <f>IF(Sheet2!S57&lt;&gt;0,Sheet2!S57," ")</f>
        <v>1</v>
      </c>
      <c r="Q56" t="str">
        <f>IF(Sheet2!T57&lt;&gt;0,Sheet2!B57," ")</f>
        <v>Elaborare lucrare de licenta </v>
      </c>
      <c r="R56">
        <f>IF(Sheet2!T57&lt;&gt;0,Sheet2!T57," ")</f>
        <v>1</v>
      </c>
      <c r="T56" t="str">
        <f>IF(Sheet2!U57&lt;&gt;0,Sheet2!B57," ")</f>
        <v> </v>
      </c>
      <c r="U56" t="str">
        <f>IF(Sheet2!U57&lt;&gt;0,Sheet2!U57," ")</f>
        <v> </v>
      </c>
      <c r="W56" t="str">
        <f>IF(Sheet2!V57&lt;&gt;0,Sheet2!B57," ")</f>
        <v> </v>
      </c>
      <c r="X56" t="str">
        <f>IF(Sheet2!V57&lt;&gt;0,Sheet2!V57," ")</f>
        <v> </v>
      </c>
      <c r="Z56" t="str">
        <f>IF(Sheet2!W57&lt;&gt;0,Sheet2!B57," ")</f>
        <v> </v>
      </c>
      <c r="AA56" t="str">
        <f>IF(Sheet2!W57&lt;&gt;0,Sheet2!W57," ")</f>
        <v> </v>
      </c>
      <c r="AB56">
        <f t="shared" si="0"/>
        <v>5</v>
      </c>
    </row>
    <row r="57" spans="2:28" ht="12.75">
      <c r="B57" t="str">
        <f>IF(Sheet2!O59&lt;&gt;0,Sheet2!B58," ")</f>
        <v>Sustinere examen de  licenta  </v>
      </c>
      <c r="C57">
        <f>IF(Sheet2!O59&lt;&gt;0,Sheet2!O59," ")</f>
        <v>45.95000000000002</v>
      </c>
      <c r="E57" t="str">
        <f>IF(Sheet2!P59&lt;&gt;0,Sheet2!B58," ")</f>
        <v>Sustinere examen de  licenta  </v>
      </c>
      <c r="F57">
        <f>IF(Sheet2!P59&lt;&gt;0,Sheet2!P59," ")</f>
        <v>44.1</v>
      </c>
      <c r="H57" t="str">
        <f>IF(Sheet2!Q59&lt;&gt;0,Sheet2!B58," ")</f>
        <v>Sustinere examen de  licenta  </v>
      </c>
      <c r="I57">
        <f>IF(Sheet2!Q59&lt;&gt;0,Sheet2!Q59," ")</f>
        <v>10</v>
      </c>
      <c r="K57" t="str">
        <f>IF(Sheet2!R59&lt;&gt;0,Sheet2!B58," ")</f>
        <v>Sustinere examen de  licenta  </v>
      </c>
      <c r="L57">
        <f>IF(Sheet2!R59&lt;&gt;0,Sheet2!R59," ")</f>
        <v>31.899999999999995</v>
      </c>
      <c r="N57" t="str">
        <f>IF(Sheet2!S59&lt;&gt;0,Sheet2!B58," ")</f>
        <v>Sustinere examen de  licenta  </v>
      </c>
      <c r="O57">
        <f>IF(Sheet2!S59&lt;&gt;0,Sheet2!S59," ")</f>
        <v>45.99999999999999</v>
      </c>
      <c r="Q57" t="str">
        <f>IF(Sheet2!T59&lt;&gt;0,Sheet2!B58," ")</f>
        <v>Sustinere examen de  licenta  </v>
      </c>
      <c r="R57">
        <f>IF(Sheet2!T59&lt;&gt;0,Sheet2!T59," ")</f>
        <v>34.300000000000004</v>
      </c>
      <c r="T57" t="str">
        <f>IF(Sheet2!U59&lt;&gt;0,Sheet2!B58," ")</f>
        <v>Sustinere examen de  licenta  </v>
      </c>
      <c r="U57">
        <f>IF(Sheet2!U59&lt;&gt;0,Sheet2!U59," ")</f>
        <v>6.55</v>
      </c>
      <c r="W57" t="str">
        <f>IF(Sheet2!V59&lt;&gt;0,Sheet2!B58," ")</f>
        <v>Sustinere examen de  licenta  </v>
      </c>
      <c r="X57">
        <f>IF(Sheet2!V59&lt;&gt;0,Sheet2!V59," ")</f>
        <v>13.45</v>
      </c>
      <c r="Z57" t="str">
        <f>IF(Sheet2!W59&lt;&gt;0,Sheet2!B58," ")</f>
        <v>Sustinere examen de  licenta  </v>
      </c>
      <c r="AA57">
        <f>IF(Sheet2!W59&lt;&gt;0,Sheet2!W59," ")</f>
        <v>7.75</v>
      </c>
      <c r="AB57">
        <f t="shared" si="0"/>
        <v>240.00000000000003</v>
      </c>
    </row>
    <row r="58" spans="2:28" ht="12.75">
      <c r="B58" t="e">
        <f>IF(Sheet2!#REF!&lt;&gt;0,Sheet2!B59," ")</f>
        <v>#REF!</v>
      </c>
      <c r="C58" t="e">
        <f>IF(Sheet2!#REF!&lt;&gt;0,Sheet2!#REF!," ")</f>
        <v>#REF!</v>
      </c>
      <c r="E58" t="e">
        <f>IF(Sheet2!#REF!&lt;&gt;0,Sheet2!B59," ")</f>
        <v>#REF!</v>
      </c>
      <c r="F58" t="e">
        <f>IF(Sheet2!#REF!&lt;&gt;0,Sheet2!#REF!," ")</f>
        <v>#REF!</v>
      </c>
      <c r="H58" t="e">
        <f>IF(Sheet2!#REF!&lt;&gt;0,Sheet2!B59," ")</f>
        <v>#REF!</v>
      </c>
      <c r="I58" t="e">
        <f>IF(Sheet2!#REF!&lt;&gt;0,Sheet2!#REF!," ")</f>
        <v>#REF!</v>
      </c>
      <c r="K58" t="e">
        <f>IF(Sheet2!#REF!&lt;&gt;0,Sheet2!B59," ")</f>
        <v>#REF!</v>
      </c>
      <c r="L58" t="e">
        <f>IF(Sheet2!#REF!&lt;&gt;0,Sheet2!#REF!," ")</f>
        <v>#REF!</v>
      </c>
      <c r="N58" t="e">
        <f>IF(Sheet2!#REF!&lt;&gt;0,Sheet2!B59," ")</f>
        <v>#REF!</v>
      </c>
      <c r="O58" t="e">
        <f>IF(Sheet2!#REF!&lt;&gt;0,Sheet2!#REF!," ")</f>
        <v>#REF!</v>
      </c>
      <c r="Q58" t="e">
        <f>IF(Sheet2!#REF!&lt;&gt;0,Sheet2!B59," ")</f>
        <v>#REF!</v>
      </c>
      <c r="R58" t="e">
        <f>IF(Sheet2!#REF!&lt;&gt;0,Sheet2!#REF!," ")</f>
        <v>#REF!</v>
      </c>
      <c r="T58" t="e">
        <f>IF(Sheet2!#REF!&lt;&gt;0,Sheet2!B59," ")</f>
        <v>#REF!</v>
      </c>
      <c r="U58" t="e">
        <f>IF(Sheet2!#REF!&lt;&gt;0,Sheet2!#REF!," ")</f>
        <v>#REF!</v>
      </c>
      <c r="W58" t="e">
        <f>IF(Sheet2!#REF!&lt;&gt;0,Sheet2!B59," ")</f>
        <v>#REF!</v>
      </c>
      <c r="X58" t="e">
        <f>IF(Sheet2!#REF!&lt;&gt;0,Sheet2!#REF!," ")</f>
        <v>#REF!</v>
      </c>
      <c r="Z58" t="e">
        <f>IF(Sheet2!#REF!&lt;&gt;0,Sheet2!B59," ")</f>
        <v>#REF!</v>
      </c>
      <c r="AA58" t="e">
        <f>IF(Sheet2!#REF!&lt;&gt;0,Sheet2!#REF!," ")</f>
        <v>#REF!</v>
      </c>
      <c r="AB58" t="e">
        <f>C58+F58+I58+L58+O58+R58+U58+X58+AA58</f>
        <v>#REF!</v>
      </c>
    </row>
    <row r="60" ht="12.75">
      <c r="AB60">
        <f>SUM(AB2:AB57)</f>
        <v>470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3"/>
  <sheetViews>
    <sheetView zoomScalePageLayoutView="0" workbookViewId="0" topLeftCell="A157">
      <selection activeCell="C188" sqref="C188:D192"/>
    </sheetView>
  </sheetViews>
  <sheetFormatPr defaultColWidth="9.140625" defaultRowHeight="12.75"/>
  <cols>
    <col min="2" max="2" width="4.421875" style="0" bestFit="1" customWidth="1"/>
    <col min="3" max="3" width="46.28125" style="0" customWidth="1"/>
  </cols>
  <sheetData>
    <row r="2" spans="2:5" ht="12.75">
      <c r="B2" s="52" t="s">
        <v>80</v>
      </c>
      <c r="C2" t="s">
        <v>24</v>
      </c>
      <c r="D2">
        <v>4</v>
      </c>
      <c r="E2">
        <v>1</v>
      </c>
    </row>
    <row r="3" spans="3:5" ht="12.75">
      <c r="C3" t="s">
        <v>25</v>
      </c>
      <c r="D3">
        <v>4</v>
      </c>
      <c r="E3">
        <v>2</v>
      </c>
    </row>
    <row r="4" spans="3:5" ht="12.75">
      <c r="C4" t="s">
        <v>55</v>
      </c>
      <c r="D4">
        <v>4</v>
      </c>
      <c r="E4">
        <v>3</v>
      </c>
    </row>
    <row r="5" spans="3:5" ht="12.75">
      <c r="C5" t="s">
        <v>26</v>
      </c>
      <c r="D5">
        <v>2.5</v>
      </c>
      <c r="E5">
        <v>4</v>
      </c>
    </row>
    <row r="6" spans="3:5" ht="12.75">
      <c r="C6" t="s">
        <v>27</v>
      </c>
      <c r="D6">
        <v>2</v>
      </c>
      <c r="E6">
        <v>5</v>
      </c>
    </row>
    <row r="7" spans="3:5" ht="12.75">
      <c r="C7" t="s">
        <v>28</v>
      </c>
      <c r="D7">
        <v>1</v>
      </c>
      <c r="E7">
        <v>6</v>
      </c>
    </row>
    <row r="8" spans="3:5" ht="12.75">
      <c r="C8" t="s">
        <v>32</v>
      </c>
      <c r="D8">
        <v>3.2</v>
      </c>
      <c r="E8">
        <v>7</v>
      </c>
    </row>
    <row r="9" spans="3:5" ht="12.75">
      <c r="C9" t="s">
        <v>33</v>
      </c>
      <c r="D9">
        <v>4</v>
      </c>
      <c r="E9">
        <v>8</v>
      </c>
    </row>
    <row r="10" spans="3:5" ht="12.75">
      <c r="C10" t="s">
        <v>34</v>
      </c>
      <c r="D10">
        <v>1.5</v>
      </c>
      <c r="E10">
        <v>9</v>
      </c>
    </row>
    <row r="11" spans="3:5" ht="12.75">
      <c r="C11" t="s">
        <v>35</v>
      </c>
      <c r="D11">
        <v>2</v>
      </c>
      <c r="E11">
        <v>10</v>
      </c>
    </row>
    <row r="12" spans="3:5" ht="12.75">
      <c r="C12" t="s">
        <v>38</v>
      </c>
      <c r="D12">
        <v>1.5</v>
      </c>
      <c r="E12">
        <v>11</v>
      </c>
    </row>
    <row r="13" spans="3:5" ht="12.75">
      <c r="C13" t="s">
        <v>40</v>
      </c>
      <c r="D13">
        <v>3</v>
      </c>
      <c r="E13">
        <v>12</v>
      </c>
    </row>
    <row r="14" spans="3:5" ht="12.75">
      <c r="C14" t="s">
        <v>41</v>
      </c>
      <c r="D14">
        <v>1.5</v>
      </c>
      <c r="E14">
        <v>13</v>
      </c>
    </row>
    <row r="15" spans="3:5" ht="12.75">
      <c r="C15" t="s">
        <v>45</v>
      </c>
      <c r="D15">
        <v>1.2</v>
      </c>
      <c r="E15">
        <v>14</v>
      </c>
    </row>
    <row r="16" spans="3:5" ht="12.75">
      <c r="C16" t="s">
        <v>49</v>
      </c>
      <c r="D16">
        <v>1.6</v>
      </c>
      <c r="E16">
        <v>15</v>
      </c>
    </row>
    <row r="17" spans="3:5" ht="12.75">
      <c r="C17" t="s">
        <v>68</v>
      </c>
      <c r="D17">
        <v>1.2</v>
      </c>
      <c r="E17">
        <v>16</v>
      </c>
    </row>
    <row r="18" spans="3:5" ht="12.75">
      <c r="C18" t="s">
        <v>69</v>
      </c>
      <c r="D18">
        <v>0.6</v>
      </c>
      <c r="E18">
        <v>17</v>
      </c>
    </row>
    <row r="19" spans="3:5" ht="12.75">
      <c r="C19" t="s">
        <v>72</v>
      </c>
      <c r="D19">
        <v>0.8</v>
      </c>
      <c r="E19">
        <v>18</v>
      </c>
    </row>
    <row r="20" spans="3:5" ht="12.75">
      <c r="C20" t="s">
        <v>73</v>
      </c>
      <c r="D20">
        <v>1.2</v>
      </c>
      <c r="E20">
        <v>19</v>
      </c>
    </row>
    <row r="21" spans="3:5" ht="12.75">
      <c r="C21" t="s">
        <v>74</v>
      </c>
      <c r="D21">
        <v>1.2</v>
      </c>
      <c r="E21">
        <v>20</v>
      </c>
    </row>
    <row r="22" spans="3:5" ht="38.25">
      <c r="C22" s="51" t="s">
        <v>59</v>
      </c>
      <c r="D22">
        <v>1</v>
      </c>
      <c r="E22">
        <v>21</v>
      </c>
    </row>
    <row r="23" spans="3:5" ht="38.25">
      <c r="C23" s="51" t="s">
        <v>60</v>
      </c>
      <c r="D23">
        <v>0.8</v>
      </c>
      <c r="E23">
        <v>22</v>
      </c>
    </row>
    <row r="24" spans="3:5" ht="25.5">
      <c r="C24" s="51" t="s">
        <v>76</v>
      </c>
      <c r="D24">
        <v>1.2</v>
      </c>
      <c r="E24">
        <v>23</v>
      </c>
    </row>
    <row r="25" spans="3:5" ht="12.75">
      <c r="C25" t="s">
        <v>64</v>
      </c>
      <c r="D25">
        <v>45.000000000000014</v>
      </c>
      <c r="E25">
        <v>24</v>
      </c>
    </row>
    <row r="26" spans="3:4" ht="12.75">
      <c r="C26" t="s">
        <v>79</v>
      </c>
      <c r="D26">
        <v>90.00000000000003</v>
      </c>
    </row>
    <row r="28" spans="2:5" ht="12.75">
      <c r="B28" s="52" t="s">
        <v>81</v>
      </c>
      <c r="C28" t="s">
        <v>27</v>
      </c>
      <c r="D28">
        <v>2</v>
      </c>
      <c r="E28">
        <v>1</v>
      </c>
    </row>
    <row r="29" spans="3:5" ht="12.75">
      <c r="C29" t="s">
        <v>28</v>
      </c>
      <c r="D29">
        <v>1</v>
      </c>
      <c r="E29">
        <v>2</v>
      </c>
    </row>
    <row r="30" spans="3:5" ht="12.75">
      <c r="C30" t="s">
        <v>29</v>
      </c>
      <c r="D30">
        <v>2.4</v>
      </c>
      <c r="E30">
        <v>3</v>
      </c>
    </row>
    <row r="31" spans="3:5" ht="12.75">
      <c r="C31" t="s">
        <v>34</v>
      </c>
      <c r="D31">
        <v>2</v>
      </c>
      <c r="E31">
        <v>4</v>
      </c>
    </row>
    <row r="32" spans="3:5" ht="12.75">
      <c r="C32" t="s">
        <v>35</v>
      </c>
      <c r="D32">
        <v>1</v>
      </c>
      <c r="E32">
        <v>5</v>
      </c>
    </row>
    <row r="33" spans="3:5" ht="12.75">
      <c r="C33" t="s">
        <v>42</v>
      </c>
      <c r="D33">
        <v>0.75</v>
      </c>
      <c r="E33">
        <v>6</v>
      </c>
    </row>
    <row r="34" spans="3:5" ht="12.75">
      <c r="C34" t="s">
        <v>43</v>
      </c>
      <c r="D34">
        <v>1</v>
      </c>
      <c r="E34">
        <v>7</v>
      </c>
    </row>
    <row r="35" spans="3:5" ht="12.75">
      <c r="C35" t="s">
        <v>44</v>
      </c>
      <c r="D35">
        <v>1.5</v>
      </c>
      <c r="E35">
        <v>8</v>
      </c>
    </row>
    <row r="36" spans="3:5" ht="12.75">
      <c r="C36" t="s">
        <v>65</v>
      </c>
      <c r="D36">
        <v>1</v>
      </c>
      <c r="E36">
        <v>9</v>
      </c>
    </row>
    <row r="37" spans="3:5" ht="12.75">
      <c r="C37" t="s">
        <v>46</v>
      </c>
      <c r="D37">
        <v>2</v>
      </c>
      <c r="E37">
        <v>10</v>
      </c>
    </row>
    <row r="38" spans="3:5" ht="12.75">
      <c r="C38" t="s">
        <v>47</v>
      </c>
      <c r="D38">
        <v>1.2</v>
      </c>
      <c r="E38">
        <v>11</v>
      </c>
    </row>
    <row r="39" spans="3:5" ht="12.75">
      <c r="C39" t="s">
        <v>48</v>
      </c>
      <c r="D39">
        <v>1</v>
      </c>
      <c r="E39">
        <v>12</v>
      </c>
    </row>
    <row r="40" spans="3:5" ht="12.75">
      <c r="C40" t="s">
        <v>49</v>
      </c>
      <c r="D40">
        <v>0.4</v>
      </c>
      <c r="E40">
        <v>13</v>
      </c>
    </row>
    <row r="41" spans="3:5" ht="12.75">
      <c r="C41" t="s">
        <v>61</v>
      </c>
      <c r="D41">
        <v>1.25</v>
      </c>
      <c r="E41">
        <v>14</v>
      </c>
    </row>
    <row r="42" spans="3:5" ht="12.75">
      <c r="C42" t="s">
        <v>50</v>
      </c>
      <c r="D42">
        <v>0.8</v>
      </c>
      <c r="E42">
        <v>15</v>
      </c>
    </row>
    <row r="43" spans="3:5" ht="12.75">
      <c r="C43" t="s">
        <v>51</v>
      </c>
      <c r="D43">
        <v>1.25</v>
      </c>
      <c r="E43">
        <v>16</v>
      </c>
    </row>
    <row r="44" spans="3:5" ht="12.75">
      <c r="C44" t="s">
        <v>52</v>
      </c>
      <c r="D44">
        <v>1</v>
      </c>
      <c r="E44">
        <v>17</v>
      </c>
    </row>
    <row r="45" spans="3:5" ht="12.75">
      <c r="C45" t="s">
        <v>56</v>
      </c>
      <c r="D45">
        <v>0.75</v>
      </c>
      <c r="E45">
        <v>18</v>
      </c>
    </row>
    <row r="46" spans="3:5" ht="12.75">
      <c r="C46" t="s">
        <v>62</v>
      </c>
      <c r="D46">
        <v>1.25</v>
      </c>
      <c r="E46">
        <v>19</v>
      </c>
    </row>
    <row r="47" spans="3:5" ht="12.75">
      <c r="C47" t="s">
        <v>58</v>
      </c>
      <c r="D47">
        <v>1</v>
      </c>
      <c r="E47">
        <v>20</v>
      </c>
    </row>
    <row r="48" spans="3:5" ht="12.75">
      <c r="C48" t="s">
        <v>54</v>
      </c>
      <c r="D48">
        <v>0.8</v>
      </c>
      <c r="E48">
        <v>21</v>
      </c>
    </row>
    <row r="49" spans="3:5" ht="12.75">
      <c r="C49" t="s">
        <v>59</v>
      </c>
      <c r="D49">
        <v>1</v>
      </c>
      <c r="E49">
        <v>22</v>
      </c>
    </row>
    <row r="50" spans="3:5" ht="12.75">
      <c r="C50" t="s">
        <v>60</v>
      </c>
      <c r="D50">
        <v>0.8</v>
      </c>
      <c r="E50">
        <v>23</v>
      </c>
    </row>
    <row r="51" spans="3:5" ht="12.75">
      <c r="C51" t="s">
        <v>77</v>
      </c>
      <c r="D51">
        <v>1.2</v>
      </c>
      <c r="E51">
        <v>24</v>
      </c>
    </row>
    <row r="52" spans="3:5" ht="12.75">
      <c r="C52" t="s">
        <v>89</v>
      </c>
      <c r="D52">
        <v>1.6</v>
      </c>
      <c r="E52">
        <v>25</v>
      </c>
    </row>
    <row r="53" spans="3:5" ht="12.75">
      <c r="C53" t="s">
        <v>90</v>
      </c>
      <c r="D53">
        <v>1.2</v>
      </c>
      <c r="E53">
        <v>26</v>
      </c>
    </row>
    <row r="54" spans="3:5" ht="12.75">
      <c r="C54" t="s">
        <v>91</v>
      </c>
      <c r="D54">
        <v>0.6</v>
      </c>
      <c r="E54">
        <v>27</v>
      </c>
    </row>
    <row r="55" spans="3:5" ht="12.75">
      <c r="C55" t="s">
        <v>92</v>
      </c>
      <c r="D55">
        <v>0.3</v>
      </c>
      <c r="E55">
        <v>28</v>
      </c>
    </row>
    <row r="56" spans="3:5" ht="12.75">
      <c r="C56" t="s">
        <v>93</v>
      </c>
      <c r="D56">
        <v>1.5</v>
      </c>
      <c r="E56">
        <v>29</v>
      </c>
    </row>
    <row r="57" spans="3:5" ht="12.75">
      <c r="C57" t="s">
        <v>63</v>
      </c>
      <c r="D57">
        <v>2</v>
      </c>
      <c r="E57">
        <v>30</v>
      </c>
    </row>
    <row r="58" spans="3:5" ht="12.75">
      <c r="C58" t="s">
        <v>64</v>
      </c>
      <c r="D58">
        <v>35.550000000000004</v>
      </c>
      <c r="E58">
        <v>31</v>
      </c>
    </row>
    <row r="59" spans="3:4" ht="12.75">
      <c r="C59" t="s">
        <v>79</v>
      </c>
      <c r="D59">
        <v>71.10000000000001</v>
      </c>
    </row>
    <row r="61" spans="2:5" ht="12.75">
      <c r="B61" s="52" t="s">
        <v>82</v>
      </c>
      <c r="C61" t="s">
        <v>26</v>
      </c>
      <c r="D61">
        <v>1</v>
      </c>
      <c r="E61">
        <v>1</v>
      </c>
    </row>
    <row r="62" spans="3:5" ht="12.75">
      <c r="C62" t="s">
        <v>29</v>
      </c>
      <c r="D62">
        <v>1.2</v>
      </c>
      <c r="E62">
        <v>2</v>
      </c>
    </row>
    <row r="63" spans="3:5" ht="12.75">
      <c r="C63" t="s">
        <v>39</v>
      </c>
      <c r="D63">
        <v>1</v>
      </c>
      <c r="E63">
        <v>3</v>
      </c>
    </row>
    <row r="64" spans="3:5" ht="12.75">
      <c r="C64" t="s">
        <v>40</v>
      </c>
      <c r="D64">
        <v>2</v>
      </c>
      <c r="E64">
        <v>4</v>
      </c>
    </row>
    <row r="65" spans="3:5" ht="12.75">
      <c r="C65" t="s">
        <v>49</v>
      </c>
      <c r="D65">
        <v>0.4</v>
      </c>
      <c r="E65">
        <v>5</v>
      </c>
    </row>
    <row r="66" spans="3:5" ht="12.75">
      <c r="C66" t="s">
        <v>58</v>
      </c>
      <c r="D66">
        <v>1</v>
      </c>
      <c r="E66">
        <v>6</v>
      </c>
    </row>
    <row r="67" spans="3:5" ht="12.75">
      <c r="C67" t="s">
        <v>89</v>
      </c>
      <c r="D67">
        <v>1.2</v>
      </c>
      <c r="E67">
        <v>7</v>
      </c>
    </row>
    <row r="68" spans="3:5" ht="12.75">
      <c r="C68" t="s">
        <v>94</v>
      </c>
      <c r="D68">
        <v>2</v>
      </c>
      <c r="E68">
        <v>8</v>
      </c>
    </row>
    <row r="69" spans="3:5" ht="12.75">
      <c r="C69" t="s">
        <v>63</v>
      </c>
      <c r="D69">
        <v>2</v>
      </c>
      <c r="E69">
        <v>9</v>
      </c>
    </row>
    <row r="70" spans="3:5" ht="12.75">
      <c r="C70" t="s">
        <v>64</v>
      </c>
      <c r="D70">
        <v>11.8</v>
      </c>
      <c r="E70">
        <v>10</v>
      </c>
    </row>
    <row r="71" spans="3:4" ht="12.75">
      <c r="C71" t="s">
        <v>79</v>
      </c>
      <c r="D71">
        <v>23.6</v>
      </c>
    </row>
    <row r="73" spans="2:5" ht="12.75">
      <c r="B73" s="52" t="s">
        <v>83</v>
      </c>
      <c r="C73" t="s">
        <v>26</v>
      </c>
      <c r="D73">
        <v>1</v>
      </c>
      <c r="E73">
        <v>1</v>
      </c>
    </row>
    <row r="74" spans="3:5" ht="12.75">
      <c r="C74" t="s">
        <v>28</v>
      </c>
      <c r="D74">
        <v>1</v>
      </c>
      <c r="E74">
        <v>2</v>
      </c>
    </row>
    <row r="75" spans="3:5" ht="12.75">
      <c r="C75" t="s">
        <v>29</v>
      </c>
      <c r="D75">
        <v>2.4</v>
      </c>
      <c r="E75">
        <v>3</v>
      </c>
    </row>
    <row r="76" spans="3:5" ht="12.75">
      <c r="C76" t="s">
        <v>32</v>
      </c>
      <c r="D76">
        <v>0.8</v>
      </c>
      <c r="E76">
        <v>4</v>
      </c>
    </row>
    <row r="77" spans="3:5" ht="12.75">
      <c r="C77" t="s">
        <v>34</v>
      </c>
      <c r="D77">
        <v>0.75</v>
      </c>
      <c r="E77">
        <v>5</v>
      </c>
    </row>
    <row r="78" spans="3:5" ht="12.75">
      <c r="C78" t="s">
        <v>35</v>
      </c>
      <c r="D78">
        <v>1</v>
      </c>
      <c r="E78">
        <v>6</v>
      </c>
    </row>
    <row r="79" spans="3:5" ht="12.75">
      <c r="C79" t="s">
        <v>39</v>
      </c>
      <c r="D79">
        <v>1</v>
      </c>
      <c r="E79">
        <v>7</v>
      </c>
    </row>
    <row r="80" spans="3:5" ht="12.75">
      <c r="C80" t="s">
        <v>42</v>
      </c>
      <c r="D80">
        <v>0.75</v>
      </c>
      <c r="E80">
        <v>8</v>
      </c>
    </row>
    <row r="81" spans="3:5" ht="12.75">
      <c r="C81" t="s">
        <v>46</v>
      </c>
      <c r="D81">
        <v>1.25</v>
      </c>
      <c r="E81">
        <v>9</v>
      </c>
    </row>
    <row r="82" spans="3:5" ht="12.75">
      <c r="C82" t="s">
        <v>47</v>
      </c>
      <c r="D82">
        <v>1.6</v>
      </c>
      <c r="E82">
        <v>10</v>
      </c>
    </row>
    <row r="83" spans="3:5" ht="12.75">
      <c r="C83" t="s">
        <v>48</v>
      </c>
      <c r="D83">
        <v>2</v>
      </c>
      <c r="E83">
        <v>11</v>
      </c>
    </row>
    <row r="84" spans="3:5" ht="12.75">
      <c r="C84" t="s">
        <v>61</v>
      </c>
      <c r="D84">
        <v>1.25</v>
      </c>
      <c r="E84">
        <v>12</v>
      </c>
    </row>
    <row r="85" spans="3:5" ht="12.75">
      <c r="C85" t="s">
        <v>50</v>
      </c>
      <c r="D85">
        <v>2.4</v>
      </c>
      <c r="E85">
        <v>13</v>
      </c>
    </row>
    <row r="86" spans="3:5" ht="12.75">
      <c r="C86" t="s">
        <v>51</v>
      </c>
      <c r="D86">
        <v>1.25</v>
      </c>
      <c r="E86">
        <v>14</v>
      </c>
    </row>
    <row r="87" spans="3:5" ht="12.75">
      <c r="C87" t="s">
        <v>52</v>
      </c>
      <c r="D87">
        <v>1</v>
      </c>
      <c r="E87">
        <v>15</v>
      </c>
    </row>
    <row r="88" spans="3:5" ht="12.75">
      <c r="C88" t="s">
        <v>56</v>
      </c>
      <c r="D88">
        <v>0.75</v>
      </c>
      <c r="E88">
        <v>16</v>
      </c>
    </row>
    <row r="89" spans="3:5" ht="12.75">
      <c r="C89" t="s">
        <v>62</v>
      </c>
      <c r="D89">
        <v>1.25</v>
      </c>
      <c r="E89">
        <v>17</v>
      </c>
    </row>
    <row r="90" spans="3:5" ht="12.75">
      <c r="C90" t="s">
        <v>57</v>
      </c>
      <c r="D90">
        <v>0.75</v>
      </c>
      <c r="E90">
        <v>18</v>
      </c>
    </row>
    <row r="91" spans="3:5" ht="12.75">
      <c r="C91" t="s">
        <v>58</v>
      </c>
      <c r="D91">
        <v>1</v>
      </c>
      <c r="E91">
        <v>19</v>
      </c>
    </row>
    <row r="92" spans="3:5" ht="12.75">
      <c r="C92" t="s">
        <v>54</v>
      </c>
      <c r="D92">
        <v>0.4</v>
      </c>
      <c r="E92">
        <v>20</v>
      </c>
    </row>
    <row r="93" spans="3:5" ht="12.75">
      <c r="C93" t="s">
        <v>59</v>
      </c>
      <c r="D93">
        <v>1</v>
      </c>
      <c r="E93">
        <v>21</v>
      </c>
    </row>
    <row r="94" spans="3:5" ht="12.75">
      <c r="C94" t="s">
        <v>60</v>
      </c>
      <c r="D94">
        <v>0.8</v>
      </c>
      <c r="E94">
        <v>22</v>
      </c>
    </row>
    <row r="95" spans="3:5" ht="12.75">
      <c r="C95" t="s">
        <v>77</v>
      </c>
      <c r="D95">
        <v>0.4</v>
      </c>
      <c r="E95">
        <v>23</v>
      </c>
    </row>
    <row r="96" spans="3:5" ht="12.75">
      <c r="C96" t="s">
        <v>90</v>
      </c>
      <c r="D96">
        <v>0.4</v>
      </c>
      <c r="E96">
        <v>24</v>
      </c>
    </row>
    <row r="97" spans="3:5" ht="12.75">
      <c r="C97" t="s">
        <v>91</v>
      </c>
      <c r="D97">
        <v>0.6</v>
      </c>
      <c r="E97">
        <v>25</v>
      </c>
    </row>
    <row r="98" spans="3:5" ht="12.75">
      <c r="C98" t="s">
        <v>95</v>
      </c>
      <c r="D98">
        <v>2</v>
      </c>
      <c r="E98">
        <v>26</v>
      </c>
    </row>
    <row r="99" spans="3:5" ht="12.75">
      <c r="C99" t="s">
        <v>92</v>
      </c>
      <c r="D99">
        <v>0.9</v>
      </c>
      <c r="E99">
        <v>27</v>
      </c>
    </row>
    <row r="100" spans="3:5" ht="12.75">
      <c r="C100" t="s">
        <v>94</v>
      </c>
      <c r="D100">
        <v>1.5</v>
      </c>
      <c r="E100">
        <v>28</v>
      </c>
    </row>
    <row r="101" spans="3:5" ht="12.75">
      <c r="C101" t="s">
        <v>93</v>
      </c>
      <c r="D101">
        <v>0.5</v>
      </c>
      <c r="E101">
        <v>29</v>
      </c>
    </row>
    <row r="102" spans="3:5" ht="12.75">
      <c r="C102" t="s">
        <v>63</v>
      </c>
      <c r="D102">
        <v>2</v>
      </c>
      <c r="E102">
        <v>30</v>
      </c>
    </row>
    <row r="103" spans="3:5" ht="12.75">
      <c r="C103" t="s">
        <v>64</v>
      </c>
      <c r="D103">
        <v>33.699999999999996</v>
      </c>
      <c r="E103">
        <v>31</v>
      </c>
    </row>
    <row r="104" spans="3:4" ht="12.75">
      <c r="C104" t="s">
        <v>79</v>
      </c>
      <c r="D104">
        <v>67.39999999999999</v>
      </c>
    </row>
    <row r="106" spans="2:5" ht="12.75">
      <c r="B106" s="52" t="s">
        <v>84</v>
      </c>
      <c r="C106" t="s">
        <v>26</v>
      </c>
      <c r="D106">
        <v>0.5</v>
      </c>
      <c r="E106">
        <v>1</v>
      </c>
    </row>
    <row r="107" spans="3:5" ht="12.75">
      <c r="C107" t="s">
        <v>29</v>
      </c>
      <c r="D107">
        <v>2.4</v>
      </c>
      <c r="E107">
        <v>2</v>
      </c>
    </row>
    <row r="108" spans="3:5" ht="12.75">
      <c r="C108" t="s">
        <v>34</v>
      </c>
      <c r="D108">
        <v>0.75</v>
      </c>
      <c r="E108">
        <v>3</v>
      </c>
    </row>
    <row r="109" spans="3:5" ht="12.75">
      <c r="C109" t="s">
        <v>38</v>
      </c>
      <c r="D109">
        <v>1.5</v>
      </c>
      <c r="E109">
        <v>4</v>
      </c>
    </row>
    <row r="110" spans="3:5" ht="12.75">
      <c r="C110" t="s">
        <v>39</v>
      </c>
      <c r="D110">
        <v>1</v>
      </c>
      <c r="E110">
        <v>5</v>
      </c>
    </row>
    <row r="111" spans="3:5" ht="12.75">
      <c r="C111" t="s">
        <v>41</v>
      </c>
      <c r="D111">
        <v>1.5</v>
      </c>
      <c r="E111">
        <v>6</v>
      </c>
    </row>
    <row r="112" spans="3:5" ht="12.75">
      <c r="C112" t="s">
        <v>42</v>
      </c>
      <c r="D112">
        <v>0.75</v>
      </c>
      <c r="E112">
        <v>7</v>
      </c>
    </row>
    <row r="113" spans="3:5" ht="12.75">
      <c r="C113" t="s">
        <v>44</v>
      </c>
      <c r="D113">
        <v>0.75</v>
      </c>
      <c r="E113">
        <v>8</v>
      </c>
    </row>
    <row r="114" spans="3:5" ht="12.75">
      <c r="C114" t="s">
        <v>45</v>
      </c>
      <c r="D114">
        <v>1.8</v>
      </c>
      <c r="E114">
        <v>9</v>
      </c>
    </row>
    <row r="115" spans="3:5" ht="12.75">
      <c r="C115" t="s">
        <v>65</v>
      </c>
      <c r="D115">
        <v>1</v>
      </c>
      <c r="E115">
        <v>10</v>
      </c>
    </row>
    <row r="116" spans="3:5" ht="12.75">
      <c r="C116" t="s">
        <v>46</v>
      </c>
      <c r="D116">
        <v>1.25</v>
      </c>
      <c r="E116">
        <v>11</v>
      </c>
    </row>
    <row r="117" spans="3:5" ht="12.75">
      <c r="C117" t="s">
        <v>49</v>
      </c>
      <c r="D117">
        <v>1.6</v>
      </c>
      <c r="E117">
        <v>12</v>
      </c>
    </row>
    <row r="118" spans="3:5" ht="12.75">
      <c r="C118" t="s">
        <v>61</v>
      </c>
      <c r="D118">
        <v>1.25</v>
      </c>
      <c r="E118">
        <v>13</v>
      </c>
    </row>
    <row r="119" spans="3:5" ht="12.75">
      <c r="C119" t="s">
        <v>51</v>
      </c>
      <c r="D119">
        <v>1.25</v>
      </c>
      <c r="E119">
        <v>14</v>
      </c>
    </row>
    <row r="120" spans="3:5" ht="12.75">
      <c r="C120" t="s">
        <v>52</v>
      </c>
      <c r="D120">
        <v>0.4</v>
      </c>
      <c r="E120">
        <v>15</v>
      </c>
    </row>
    <row r="121" spans="3:5" ht="12.75">
      <c r="C121" t="s">
        <v>56</v>
      </c>
      <c r="D121">
        <v>0.75</v>
      </c>
      <c r="E121">
        <v>16</v>
      </c>
    </row>
    <row r="122" spans="3:5" ht="12.75">
      <c r="C122" t="s">
        <v>68</v>
      </c>
      <c r="D122">
        <v>2.8</v>
      </c>
      <c r="E122">
        <v>17</v>
      </c>
    </row>
    <row r="123" spans="3:5" ht="12.75">
      <c r="C123" t="s">
        <v>69</v>
      </c>
      <c r="D123">
        <v>2.4</v>
      </c>
      <c r="E123">
        <v>18</v>
      </c>
    </row>
    <row r="124" spans="3:5" ht="12.75">
      <c r="C124" t="s">
        <v>62</v>
      </c>
      <c r="D124">
        <v>1.25</v>
      </c>
      <c r="E124">
        <v>19</v>
      </c>
    </row>
    <row r="125" spans="3:5" ht="12.75">
      <c r="C125" t="s">
        <v>57</v>
      </c>
      <c r="D125">
        <v>0.75</v>
      </c>
      <c r="E125">
        <v>20</v>
      </c>
    </row>
    <row r="126" spans="3:5" ht="12.75">
      <c r="C126" t="s">
        <v>54</v>
      </c>
      <c r="D126">
        <v>1.6</v>
      </c>
      <c r="E126">
        <v>21</v>
      </c>
    </row>
    <row r="127" spans="3:5" ht="12.75">
      <c r="C127" t="s">
        <v>72</v>
      </c>
      <c r="D127">
        <v>3.2</v>
      </c>
      <c r="E127">
        <v>22</v>
      </c>
    </row>
    <row r="128" spans="3:5" ht="12.75">
      <c r="C128" t="s">
        <v>73</v>
      </c>
      <c r="D128">
        <v>2.8</v>
      </c>
      <c r="E128">
        <v>23</v>
      </c>
    </row>
    <row r="129" spans="3:5" ht="12.75">
      <c r="C129" t="s">
        <v>74</v>
      </c>
      <c r="D129">
        <v>2.8</v>
      </c>
      <c r="E129">
        <v>24</v>
      </c>
    </row>
    <row r="130" spans="3:5" ht="12.75">
      <c r="C130" t="s">
        <v>59</v>
      </c>
      <c r="D130">
        <v>1</v>
      </c>
      <c r="E130">
        <v>25</v>
      </c>
    </row>
    <row r="131" spans="3:5" ht="12.75">
      <c r="C131" t="s">
        <v>60</v>
      </c>
      <c r="D131">
        <v>0.8</v>
      </c>
      <c r="E131">
        <v>26</v>
      </c>
    </row>
    <row r="132" spans="3:5" ht="12.75">
      <c r="C132" t="s">
        <v>76</v>
      </c>
      <c r="D132">
        <v>2.8</v>
      </c>
      <c r="E132">
        <v>27</v>
      </c>
    </row>
    <row r="133" spans="3:5" ht="12.75">
      <c r="C133" t="s">
        <v>77</v>
      </c>
      <c r="D133">
        <v>1.6</v>
      </c>
      <c r="E133">
        <v>28</v>
      </c>
    </row>
    <row r="134" spans="3:5" ht="12.75">
      <c r="C134" t="s">
        <v>90</v>
      </c>
      <c r="D134">
        <v>1.6</v>
      </c>
      <c r="E134">
        <v>29</v>
      </c>
    </row>
    <row r="135" spans="3:5" ht="12.75">
      <c r="C135" t="s">
        <v>91</v>
      </c>
      <c r="D135">
        <v>0.6</v>
      </c>
      <c r="E135">
        <v>30</v>
      </c>
    </row>
    <row r="136" spans="3:5" ht="12.75">
      <c r="C136" t="s">
        <v>93</v>
      </c>
      <c r="D136">
        <v>2</v>
      </c>
      <c r="E136">
        <v>31</v>
      </c>
    </row>
    <row r="137" spans="3:5" ht="12.75">
      <c r="C137" t="s">
        <v>63</v>
      </c>
      <c r="D137">
        <v>2</v>
      </c>
      <c r="E137">
        <v>32</v>
      </c>
    </row>
    <row r="138" spans="3:5" ht="12.75">
      <c r="C138" t="s">
        <v>64</v>
      </c>
      <c r="D138">
        <v>48.449999999999996</v>
      </c>
      <c r="E138">
        <v>33</v>
      </c>
    </row>
    <row r="139" spans="3:4" ht="12.75">
      <c r="C139" t="s">
        <v>79</v>
      </c>
      <c r="D139">
        <v>96.89999999999999</v>
      </c>
    </row>
    <row r="141" spans="2:5" ht="12.75">
      <c r="B141" s="52" t="s">
        <v>85</v>
      </c>
      <c r="C141" t="s">
        <v>28</v>
      </c>
      <c r="D141">
        <v>1</v>
      </c>
      <c r="E141">
        <v>1</v>
      </c>
    </row>
    <row r="142" spans="3:5" ht="12.75">
      <c r="C142" t="s">
        <v>29</v>
      </c>
      <c r="D142">
        <v>3.6</v>
      </c>
      <c r="E142">
        <v>2</v>
      </c>
    </row>
    <row r="143" spans="3:5" ht="12.75">
      <c r="C143" t="s">
        <v>36</v>
      </c>
      <c r="D143">
        <v>1.25</v>
      </c>
      <c r="E143">
        <v>3</v>
      </c>
    </row>
    <row r="144" spans="3:5" ht="12.75">
      <c r="C144" t="s">
        <v>39</v>
      </c>
      <c r="D144">
        <v>2</v>
      </c>
      <c r="E144">
        <v>4</v>
      </c>
    </row>
    <row r="145" spans="3:5" ht="12.75">
      <c r="C145" t="s">
        <v>42</v>
      </c>
      <c r="D145">
        <v>0.75</v>
      </c>
      <c r="E145">
        <v>5</v>
      </c>
    </row>
    <row r="146" spans="3:5" ht="12.75">
      <c r="C146" t="s">
        <v>43</v>
      </c>
      <c r="D146">
        <v>1</v>
      </c>
      <c r="E146">
        <v>6</v>
      </c>
    </row>
    <row r="147" spans="3:5" ht="12.75">
      <c r="C147" t="s">
        <v>44</v>
      </c>
      <c r="D147">
        <v>0.75</v>
      </c>
      <c r="E147">
        <v>7</v>
      </c>
    </row>
    <row r="148" spans="3:5" ht="12.75">
      <c r="C148" t="s">
        <v>65</v>
      </c>
      <c r="D148">
        <v>2</v>
      </c>
      <c r="E148">
        <v>8</v>
      </c>
    </row>
    <row r="149" spans="3:5" ht="12.75">
      <c r="C149" t="s">
        <v>53</v>
      </c>
      <c r="D149">
        <v>2.4</v>
      </c>
      <c r="E149">
        <v>9</v>
      </c>
    </row>
    <row r="150" spans="3:5" ht="12.75">
      <c r="C150" t="s">
        <v>46</v>
      </c>
      <c r="D150">
        <v>0.5</v>
      </c>
      <c r="E150">
        <v>10</v>
      </c>
    </row>
    <row r="151" spans="3:5" ht="12.75">
      <c r="C151" t="s">
        <v>47</v>
      </c>
      <c r="D151">
        <v>1.2</v>
      </c>
      <c r="E151">
        <v>11</v>
      </c>
    </row>
    <row r="152" spans="3:5" ht="12.75">
      <c r="C152" t="s">
        <v>48</v>
      </c>
      <c r="D152">
        <v>1</v>
      </c>
      <c r="E152">
        <v>12</v>
      </c>
    </row>
    <row r="153" spans="3:5" ht="12.75">
      <c r="C153" t="s">
        <v>61</v>
      </c>
      <c r="D153">
        <v>1.25</v>
      </c>
      <c r="E153">
        <v>13</v>
      </c>
    </row>
    <row r="154" spans="3:5" ht="12.75">
      <c r="C154" t="s">
        <v>50</v>
      </c>
      <c r="D154">
        <v>0.8</v>
      </c>
      <c r="E154">
        <v>14</v>
      </c>
    </row>
    <row r="155" spans="3:5" ht="12.75">
      <c r="C155" t="s">
        <v>51</v>
      </c>
      <c r="D155">
        <v>1.25</v>
      </c>
      <c r="E155">
        <v>15</v>
      </c>
    </row>
    <row r="156" spans="3:5" ht="12.75">
      <c r="C156" t="s">
        <v>52</v>
      </c>
      <c r="D156">
        <v>1.6</v>
      </c>
      <c r="E156">
        <v>16</v>
      </c>
    </row>
    <row r="157" spans="3:5" ht="12.75">
      <c r="C157" t="s">
        <v>56</v>
      </c>
      <c r="D157">
        <v>0.75</v>
      </c>
      <c r="E157">
        <v>17</v>
      </c>
    </row>
    <row r="158" spans="3:5" ht="12.75">
      <c r="C158" t="s">
        <v>62</v>
      </c>
      <c r="D158">
        <v>1.25</v>
      </c>
      <c r="E158">
        <v>18</v>
      </c>
    </row>
    <row r="159" spans="3:5" ht="12.75">
      <c r="C159" t="s">
        <v>59</v>
      </c>
      <c r="D159">
        <v>1</v>
      </c>
      <c r="E159">
        <v>19</v>
      </c>
    </row>
    <row r="160" spans="3:5" ht="12.75">
      <c r="C160" t="s">
        <v>60</v>
      </c>
      <c r="D160">
        <v>0.8</v>
      </c>
      <c r="E160">
        <v>20</v>
      </c>
    </row>
    <row r="161" spans="3:5" ht="12.75">
      <c r="C161" t="s">
        <v>77</v>
      </c>
      <c r="D161">
        <v>0.8</v>
      </c>
      <c r="E161">
        <v>21</v>
      </c>
    </row>
    <row r="162" spans="3:5" ht="12.75">
      <c r="C162" t="s">
        <v>89</v>
      </c>
      <c r="D162">
        <v>1.2</v>
      </c>
      <c r="E162">
        <v>22</v>
      </c>
    </row>
    <row r="163" spans="3:5" ht="12.75">
      <c r="C163" t="s">
        <v>90</v>
      </c>
      <c r="D163">
        <v>0.8</v>
      </c>
      <c r="E163">
        <v>23</v>
      </c>
    </row>
    <row r="164" spans="3:5" ht="12.75">
      <c r="C164" t="s">
        <v>91</v>
      </c>
      <c r="D164">
        <v>1.2</v>
      </c>
      <c r="E164">
        <v>24</v>
      </c>
    </row>
    <row r="165" spans="3:5" ht="12.75">
      <c r="C165" t="s">
        <v>92</v>
      </c>
      <c r="D165">
        <v>1.8</v>
      </c>
      <c r="E165">
        <v>25</v>
      </c>
    </row>
    <row r="166" spans="3:5" ht="12.75">
      <c r="C166" t="s">
        <v>93</v>
      </c>
      <c r="D166">
        <v>1</v>
      </c>
      <c r="E166">
        <v>26</v>
      </c>
    </row>
    <row r="167" spans="3:5" ht="12.75">
      <c r="C167" t="s">
        <v>63</v>
      </c>
      <c r="D167">
        <v>2</v>
      </c>
      <c r="E167">
        <v>27</v>
      </c>
    </row>
    <row r="168" spans="3:5" ht="12.75">
      <c r="C168" t="s">
        <v>64</v>
      </c>
      <c r="D168">
        <v>34.95</v>
      </c>
      <c r="E168">
        <v>28</v>
      </c>
    </row>
    <row r="169" spans="3:4" ht="12.75">
      <c r="C169" t="s">
        <v>79</v>
      </c>
      <c r="D169">
        <v>69.9</v>
      </c>
    </row>
    <row r="171" spans="2:5" ht="12.75">
      <c r="B171" s="52" t="s">
        <v>86</v>
      </c>
      <c r="C171" t="s">
        <v>36</v>
      </c>
      <c r="D171">
        <v>1.25</v>
      </c>
      <c r="E171">
        <v>1</v>
      </c>
    </row>
    <row r="172" spans="3:5" ht="12.75">
      <c r="C172" t="s">
        <v>37</v>
      </c>
      <c r="D172">
        <v>0.5</v>
      </c>
      <c r="E172">
        <v>2</v>
      </c>
    </row>
    <row r="173" spans="3:5" ht="12.75">
      <c r="C173" t="s">
        <v>43</v>
      </c>
      <c r="D173">
        <v>3</v>
      </c>
      <c r="E173">
        <v>3</v>
      </c>
    </row>
    <row r="174" spans="3:5" ht="12.75">
      <c r="C174" t="s">
        <v>53</v>
      </c>
      <c r="D174">
        <v>0.6</v>
      </c>
      <c r="E174">
        <v>4</v>
      </c>
    </row>
    <row r="175" spans="3:5" ht="12.75">
      <c r="C175" t="s">
        <v>54</v>
      </c>
      <c r="D175">
        <v>1.2</v>
      </c>
      <c r="E175">
        <v>5</v>
      </c>
    </row>
    <row r="176" spans="3:5" ht="12.75">
      <c r="C176" t="s">
        <v>64</v>
      </c>
      <c r="D176">
        <v>6.55</v>
      </c>
      <c r="E176">
        <v>6</v>
      </c>
    </row>
    <row r="177" spans="3:4" ht="12.75">
      <c r="C177" t="s">
        <v>79</v>
      </c>
      <c r="D177">
        <v>13.1</v>
      </c>
    </row>
    <row r="179" spans="2:5" ht="12.75">
      <c r="B179" s="52" t="s">
        <v>87</v>
      </c>
      <c r="C179" t="s">
        <v>31</v>
      </c>
      <c r="D179">
        <v>4</v>
      </c>
      <c r="E179">
        <v>1</v>
      </c>
    </row>
    <row r="180" spans="3:5" ht="12.75">
      <c r="C180" t="s">
        <v>36</v>
      </c>
      <c r="D180">
        <v>1.25</v>
      </c>
      <c r="E180">
        <v>2</v>
      </c>
    </row>
    <row r="181" spans="3:5" ht="12.75">
      <c r="C181" t="s">
        <v>37</v>
      </c>
      <c r="D181">
        <v>1</v>
      </c>
      <c r="E181">
        <v>3</v>
      </c>
    </row>
    <row r="182" spans="3:5" ht="12.75">
      <c r="C182" t="s">
        <v>57</v>
      </c>
      <c r="D182">
        <v>1.5</v>
      </c>
      <c r="E182">
        <v>4</v>
      </c>
    </row>
    <row r="183" spans="3:5" ht="12.75">
      <c r="C183" t="s">
        <v>95</v>
      </c>
      <c r="D183">
        <v>2</v>
      </c>
      <c r="E183">
        <v>5</v>
      </c>
    </row>
    <row r="184" spans="3:5" ht="12.75">
      <c r="C184" t="s">
        <v>94</v>
      </c>
      <c r="D184">
        <v>1.5</v>
      </c>
      <c r="E184">
        <v>6</v>
      </c>
    </row>
    <row r="185" spans="3:5" ht="12.75">
      <c r="C185" t="s">
        <v>64</v>
      </c>
      <c r="D185">
        <v>11.25</v>
      </c>
      <c r="E185">
        <v>7</v>
      </c>
    </row>
    <row r="186" spans="3:4" ht="12.75">
      <c r="C186" t="s">
        <v>79</v>
      </c>
      <c r="D186">
        <v>22.5</v>
      </c>
    </row>
    <row r="188" spans="2:5" ht="12.75">
      <c r="B188" s="52" t="s">
        <v>88</v>
      </c>
      <c r="C188" t="s">
        <v>30</v>
      </c>
      <c r="D188">
        <v>5</v>
      </c>
      <c r="E188">
        <v>1</v>
      </c>
    </row>
    <row r="189" spans="3:5" ht="12.75">
      <c r="C189" t="s">
        <v>36</v>
      </c>
      <c r="D189">
        <v>1.25</v>
      </c>
      <c r="E189">
        <v>2</v>
      </c>
    </row>
    <row r="190" spans="3:5" ht="12.75">
      <c r="C190" t="s">
        <v>37</v>
      </c>
      <c r="D190">
        <v>0.5</v>
      </c>
      <c r="E190">
        <v>3</v>
      </c>
    </row>
    <row r="191" spans="3:5" ht="12.75">
      <c r="C191" t="s">
        <v>58</v>
      </c>
      <c r="D191">
        <v>1</v>
      </c>
      <c r="E191">
        <v>4</v>
      </c>
    </row>
    <row r="192" spans="3:5" ht="12.75">
      <c r="C192" t="s">
        <v>64</v>
      </c>
      <c r="D192">
        <v>7.75</v>
      </c>
      <c r="E192">
        <v>5</v>
      </c>
    </row>
    <row r="193" spans="3:4" ht="12.75">
      <c r="C193" t="s">
        <v>79</v>
      </c>
      <c r="D193">
        <v>15.5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</dc:creator>
  <cp:keywords/>
  <dc:description/>
  <cp:lastModifiedBy>prodecan</cp:lastModifiedBy>
  <cp:lastPrinted>2016-05-24T14:05:13Z</cp:lastPrinted>
  <dcterms:created xsi:type="dcterms:W3CDTF">2011-11-17T10:07:54Z</dcterms:created>
  <dcterms:modified xsi:type="dcterms:W3CDTF">2016-05-24T15:50:27Z</dcterms:modified>
  <cp:category/>
  <cp:version/>
  <cp:contentType/>
  <cp:contentStatus/>
</cp:coreProperties>
</file>